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ВШЭ\Статистики\Высшая лига\"/>
    </mc:Choice>
  </mc:AlternateContent>
  <xr:revisionPtr revIDLastSave="0" documentId="13_ncr:1_{332A6ADD-4268-4C78-B313-AE8DCFA373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1" i="1" l="1"/>
  <c r="F161" i="1"/>
  <c r="E161" i="1"/>
  <c r="V145" i="1"/>
  <c r="W145" i="1"/>
  <c r="X145" i="1"/>
  <c r="J121" i="1"/>
  <c r="I121" i="1"/>
  <c r="H121" i="1"/>
  <c r="L113" i="1"/>
  <c r="O113" i="1"/>
  <c r="I81" i="1"/>
  <c r="H81" i="1"/>
  <c r="G81" i="1"/>
  <c r="F81" i="1"/>
  <c r="P73" i="1"/>
  <c r="O73" i="1"/>
  <c r="I65" i="1"/>
  <c r="W49" i="1"/>
  <c r="O40" i="1"/>
  <c r="P40" i="1"/>
  <c r="Q40" i="1"/>
  <c r="R40" i="1"/>
  <c r="S40" i="1"/>
  <c r="F31" i="1"/>
  <c r="E31" i="1"/>
  <c r="D31" i="1"/>
  <c r="H23" i="1"/>
  <c r="G23" i="1"/>
  <c r="P153" i="1"/>
  <c r="O153" i="1"/>
  <c r="N153" i="1"/>
  <c r="M153" i="1" s="1"/>
  <c r="L129" i="1"/>
  <c r="K129" i="1"/>
  <c r="J129" i="1"/>
  <c r="I129" i="1"/>
  <c r="N113" i="1"/>
  <c r="M113" i="1"/>
  <c r="P105" i="1"/>
  <c r="O105" i="1"/>
  <c r="V97" i="1"/>
  <c r="U97" i="1"/>
  <c r="T97" i="1"/>
  <c r="J89" i="1"/>
  <c r="I89" i="1"/>
  <c r="H89" i="1"/>
  <c r="G89" i="1"/>
  <c r="N73" i="1"/>
  <c r="G65" i="1"/>
  <c r="H65" i="1"/>
  <c r="J57" i="1"/>
  <c r="I57" i="1"/>
  <c r="H57" i="1"/>
  <c r="V49" i="1"/>
  <c r="U49" i="1"/>
  <c r="T49" i="1"/>
  <c r="S49" i="1"/>
  <c r="R49" i="1" s="1"/>
  <c r="N40" i="1" l="1"/>
  <c r="N105" i="1"/>
  <c r="H129" i="1"/>
  <c r="F65" i="1"/>
  <c r="M73" i="1"/>
  <c r="S97" i="1"/>
  <c r="F89" i="1"/>
  <c r="G57" i="1"/>
  <c r="K113" i="1"/>
  <c r="I137" i="1"/>
  <c r="H137" i="1"/>
  <c r="G137" i="1" s="1"/>
  <c r="F23" i="1"/>
  <c r="F15" i="1"/>
  <c r="E15" i="1"/>
  <c r="D15" i="1" l="1"/>
  <c r="G121" i="1"/>
</calcChain>
</file>

<file path=xl/sharedStrings.xml><?xml version="1.0" encoding="utf-8"?>
<sst xmlns="http://schemas.openxmlformats.org/spreadsheetml/2006/main" count="347" uniqueCount="151">
  <si>
    <t>Как работать с таблицей</t>
  </si>
  <si>
    <t>Перейдите к своему направлению</t>
  </si>
  <si>
    <t>Укажите полученные баллы за задания</t>
  </si>
  <si>
    <t>Результаты по трекам посчитаются автоматически</t>
  </si>
  <si>
    <t>1 задание</t>
  </si>
  <si>
    <t>2 задание</t>
  </si>
  <si>
    <t>3 задание</t>
  </si>
  <si>
    <t>Инвариант</t>
  </si>
  <si>
    <t>4 задание</t>
  </si>
  <si>
    <t>5 задание</t>
  </si>
  <si>
    <t>6 задание</t>
  </si>
  <si>
    <t>7 задание</t>
  </si>
  <si>
    <t>8 задание</t>
  </si>
  <si>
    <t>9 задание</t>
  </si>
  <si>
    <t>10 задание</t>
  </si>
  <si>
    <t>11 задание</t>
  </si>
  <si>
    <t>12 задание</t>
  </si>
  <si>
    <t>Балл по направлению</t>
  </si>
  <si>
    <t>Демография</t>
  </si>
  <si>
    <t>Трек «Демография»</t>
  </si>
  <si>
    <t>Трек «Население и развитие»</t>
  </si>
  <si>
    <t>Балл по треку «Демография»</t>
  </si>
  <si>
    <t>Балл по треку «Население и развитие»</t>
  </si>
  <si>
    <t>История</t>
  </si>
  <si>
    <t>Трек «Мусульманские миры в России»</t>
  </si>
  <si>
    <t>Балл по треку «История современного мира»</t>
  </si>
  <si>
    <t>Балл по треку «Мусульманские миры в России»</t>
  </si>
  <si>
    <t>Трек «Публичное право и GR»</t>
  </si>
  <si>
    <t>Трек «Финансовое, налоговое и таможенное право»</t>
  </si>
  <si>
    <t>Трек «Фармправо и здравоохранение»</t>
  </si>
  <si>
    <t>Публичное право</t>
  </si>
  <si>
    <t>Балл по треку «Публичное право и GR»</t>
  </si>
  <si>
    <t>Балл по треку «Финансовое, налоговое и таможенное право»</t>
  </si>
  <si>
    <t>Балл по треку «Фармправо и здравоохранение»</t>
  </si>
  <si>
    <t>На основе результатов по трекам определяются дипломанты</t>
  </si>
  <si>
    <t>На основе балла по направлению определяются медалисты</t>
  </si>
  <si>
    <t>Философия</t>
  </si>
  <si>
    <t>Трек «Религия и общество»</t>
  </si>
  <si>
    <t>Балл по треку «Религия и общество»</t>
  </si>
  <si>
    <t>Культурология</t>
  </si>
  <si>
    <t>Балл по треку «Культурные исследования»</t>
  </si>
  <si>
    <t>Трек «Культурные исследования»</t>
  </si>
  <si>
    <t>Лингвистика: иностранные языки и межкультурная коммуникация</t>
  </si>
  <si>
    <t>Английский язык</t>
  </si>
  <si>
    <t>Трек «Межкультурная коммуникация»</t>
  </si>
  <si>
    <t>Трек «Перевод и переводоведение»</t>
  </si>
  <si>
    <t>Трек «Преподавание иностранных языков»</t>
  </si>
  <si>
    <t>Трек «Языковая политика»</t>
  </si>
  <si>
    <t>Балл по треку «Межкультурная коммуникация»</t>
  </si>
  <si>
    <t>Балл по треку «Перевод и переводоведение»</t>
  </si>
  <si>
    <t>Балл по треку «Преподавание иностранных языков»</t>
  </si>
  <si>
    <t>Балл по треку «Языковая политика»</t>
  </si>
  <si>
    <t>13 задание</t>
  </si>
  <si>
    <t>14 задание</t>
  </si>
  <si>
    <t>Немецкий язык / Французский язык</t>
  </si>
  <si>
    <t>Медиакоммуникации</t>
  </si>
  <si>
    <t>Балл по треку «Медиаменеджмент»</t>
  </si>
  <si>
    <t>Балл по треку «Современная журналистика»</t>
  </si>
  <si>
    <t>Менеджмент</t>
  </si>
  <si>
    <t>Трек «Международный менеджмент»</t>
  </si>
  <si>
    <t>Трек «Управление в сфере науки, технологий и инноваций»</t>
  </si>
  <si>
    <t>Балл по треку «Международный менеджмент»</t>
  </si>
  <si>
    <t>Балл по треку «Управление в сфере науки, технологий и инноваций»</t>
  </si>
  <si>
    <t>Трек «Маркетинг»</t>
  </si>
  <si>
    <t>Балл по треку «Маркетинг»</t>
  </si>
  <si>
    <t>Мировая экономика</t>
  </si>
  <si>
    <t>Трек «Международные финансы»</t>
  </si>
  <si>
    <t>Трек «Мировой энергосырьевой сектор»</t>
  </si>
  <si>
    <t>Трек «Цифровая экономика и технологические мегатренды»</t>
  </si>
  <si>
    <t>Балл по треку «Международные финансы»</t>
  </si>
  <si>
    <t>Балл по треку «Мировой энергосырьевой сектор»</t>
  </si>
  <si>
    <t>Балл по треку «Цифровая экономика и технологические мегатренды»</t>
  </si>
  <si>
    <t>Образование и педагогика</t>
  </si>
  <si>
    <t>Трек «Аналитика и управление в образовании»</t>
  </si>
  <si>
    <t>Трек «Психометрика и образовательная нейронаука»</t>
  </si>
  <si>
    <t>Трек «Педагогика и педагогический дизайн»</t>
  </si>
  <si>
    <t>Балл по треку «Аналитика и управление в образовании»</t>
  </si>
  <si>
    <t>Балл по треку «Психометрика и образовательная нейронаука»</t>
  </si>
  <si>
    <t>Балл по треку «Педагогика и педагогический дизайн»</t>
  </si>
  <si>
    <t>Политология</t>
  </si>
  <si>
    <t>Трек «Политика. Экономика. Философия»</t>
  </si>
  <si>
    <t>Трек «Прикладная политология»</t>
  </si>
  <si>
    <t>Трек «Сравнительная политика Евразии»</t>
  </si>
  <si>
    <t>Трек «Анализ данных для государства и общества»</t>
  </si>
  <si>
    <t>Балл по треку «Политика. Экономика. Философия»</t>
  </si>
  <si>
    <t>Балл по треку «Прикладная политология»</t>
  </si>
  <si>
    <t>Балл по треку «Сравнительная политика Евразии»</t>
  </si>
  <si>
    <t>Балл по треку «Анализ данных для государства и общества»</t>
  </si>
  <si>
    <t>Прикладная математика</t>
  </si>
  <si>
    <t>Трек «Математические методы анализа в экономике»</t>
  </si>
  <si>
    <t>Трек «Математические методы в социологии»</t>
  </si>
  <si>
    <t>Трек «Прикладная математика в инженерии и естественных науках»</t>
  </si>
  <si>
    <t>15 задание</t>
  </si>
  <si>
    <t>16 задание</t>
  </si>
  <si>
    <t>17 задание</t>
  </si>
  <si>
    <t>18 задание</t>
  </si>
  <si>
    <t>Балл по треку «Математические методы анализа в экономике»</t>
  </si>
  <si>
    <t>Балл по треку «Математические методы в социологии»</t>
  </si>
  <si>
    <t>Балл по треку «Прикладная математика в инженерии и естественных науках»</t>
  </si>
  <si>
    <t>Прикладная математика и информатика</t>
  </si>
  <si>
    <t>Трек «Анализ данных и искусственный интеллект»</t>
  </si>
  <si>
    <t>Трек «Финансовые технологии»</t>
  </si>
  <si>
    <t>Балл по треку «Анализ данных и искусственный интеллект»</t>
  </si>
  <si>
    <t>Балл по треку «Финансовые технологии»</t>
  </si>
  <si>
    <t>Психология</t>
  </si>
  <si>
    <t>Трек «Когнитивные нейронауки и технологии»</t>
  </si>
  <si>
    <t>Трек «Консультативная психология. Персонология»</t>
  </si>
  <si>
    <t>Трек «Позитивная психология»</t>
  </si>
  <si>
    <t>Трек «Прикладная социальная психология»</t>
  </si>
  <si>
    <t>Балл по треку «Когнитивные нейронауки и технологии»</t>
  </si>
  <si>
    <t>Балл по треку «Консультативная психология. Персонология»</t>
  </si>
  <si>
    <t>Балл по треку «Позитивная психология»</t>
  </si>
  <si>
    <t>Балл по треку «Прикладная социальная психология»</t>
  </si>
  <si>
    <t>Социология</t>
  </si>
  <si>
    <t>Трек «Комплексный социальный анализ»</t>
  </si>
  <si>
    <t>Трек «Социология публичной сферы и цифровая аналитика»</t>
  </si>
  <si>
    <t>Трек «Сравнительные социальные исследования»</t>
  </si>
  <si>
    <t>Балл по треку «Комплексный социальный анализ»</t>
  </si>
  <si>
    <t>Балл по треку «Социология публичной сферы и цифровая аналитика»</t>
  </si>
  <si>
    <t>Балл по треку «Сравнительные социальные исследования»</t>
  </si>
  <si>
    <t>Финансы и инвестиции</t>
  </si>
  <si>
    <t>Трек «Корпоративные финансы»</t>
  </si>
  <si>
    <t>Трек «Финансовые рынки»</t>
  </si>
  <si>
    <t>Балл по треку «Корпоративные финансы»</t>
  </si>
  <si>
    <t>Балл по треку «Финансовые рынки»</t>
  </si>
  <si>
    <t>Юрист в бизнесе</t>
  </si>
  <si>
    <t>Трек «Корпоративное право»</t>
  </si>
  <si>
    <t>Трек «Международное частное право»</t>
  </si>
  <si>
    <t>Трек «Российское частное право»</t>
  </si>
  <si>
    <t>Балл по треку «Корпоративное право»</t>
  </si>
  <si>
    <t>Балл по треку «Международное частное право»</t>
  </si>
  <si>
    <t>Балл по треку «Российское частное право»</t>
  </si>
  <si>
    <r>
      <t xml:space="preserve">Трек «История современного мира»
</t>
    </r>
    <r>
      <rPr>
        <i/>
        <sz val="10"/>
        <color theme="1"/>
        <rFont val="Arial"/>
        <family val="2"/>
      </rPr>
      <t>(одна тема на выбор)</t>
    </r>
  </si>
  <si>
    <t>Трек «Русский язык как иностранный во взаимодействии языков и культур»</t>
  </si>
  <si>
    <t>Балл по треку «Русский язык как иностранный во взаимодействии языков и культур»</t>
  </si>
  <si>
    <r>
      <t xml:space="preserve">Трек «Современная журналистика»
</t>
    </r>
    <r>
      <rPr>
        <sz val="8"/>
        <color theme="1"/>
        <rFont val="Arial"/>
        <family val="2"/>
      </rPr>
      <t>(оценивание по максимальному баллу)</t>
    </r>
  </si>
  <si>
    <r>
      <t xml:space="preserve">Трек «Медиаменеджмент»
</t>
    </r>
    <r>
      <rPr>
        <sz val="8"/>
        <color theme="1"/>
        <rFont val="Arial"/>
        <family val="2"/>
      </rPr>
      <t>(оценивание по максимальному баллу)</t>
    </r>
  </si>
  <si>
    <t>Трек «Современные медиаисследования и аналитика»</t>
  </si>
  <si>
    <t>Балл по треку «Современные медиаисследования и аналитика»</t>
  </si>
  <si>
    <t>Трек «Социальный анализ рынков на цифровых и опросных данных»</t>
  </si>
  <si>
    <t>Балл по треку «Социальный анализ рынков на цифровых и опросных данных»</t>
  </si>
  <si>
    <t>Трек «Философские исследования»</t>
  </si>
  <si>
    <t>Балл по треку «Философские исследования»</t>
  </si>
  <si>
    <t>19 задание</t>
  </si>
  <si>
    <t>20 задание</t>
  </si>
  <si>
    <t>21 задание</t>
  </si>
  <si>
    <t>Юрист в правосудии</t>
  </si>
  <si>
    <t>Трек «Уголовный процесс»</t>
  </si>
  <si>
    <t>Трек «Гражданский процесс»</t>
  </si>
  <si>
    <t>Балл по треку «Уголовный процесс»</t>
  </si>
  <si>
    <t>Балл по треку «Гражданский процесс»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</si>
</sst>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</font>
    <font>
      <sz val="8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4C7C3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C2D7E9"/>
        <bgColor indexed="64"/>
      </patternFill>
    </fill>
    <fill>
      <patternFill patternType="solid">
        <fgColor rgb="FFD5CBEB"/>
        <bgColor indexed="64"/>
      </patternFill>
    </fill>
    <fill>
      <patternFill patternType="solid">
        <fgColor rgb="FFA4C2F4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1" fillId="0" borderId="0" xfId="0" applyFont="1"/>
    <xf numFmtId="0" fontId="3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Invisible" pivot="0" table="0" count="0" xr9:uid="{E5B8D99E-1124-4EF3-8857-20C05D2C176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1"/>
  <sheetViews>
    <sheetView tabSelected="1" workbookViewId="0">
      <selection activeCell="E3" sqref="E3"/>
    </sheetView>
  </sheetViews>
  <sheetFormatPr defaultColWidth="9.109375" defaultRowHeight="13.8" x14ac:dyDescent="0.25"/>
  <cols>
    <col min="1" max="1" width="12.5546875" style="2" customWidth="1"/>
    <col min="2" max="2" width="14" style="2" customWidth="1"/>
    <col min="3" max="3" width="15.44140625" style="2" customWidth="1"/>
    <col min="4" max="4" width="14.88671875" style="2" customWidth="1"/>
    <col min="5" max="5" width="16.44140625" style="2" customWidth="1"/>
    <col min="6" max="6" width="18.109375" style="2" customWidth="1"/>
    <col min="7" max="7" width="17" style="2" customWidth="1"/>
    <col min="8" max="8" width="16.109375" style="2" customWidth="1"/>
    <col min="9" max="9" width="15" style="2" customWidth="1"/>
    <col min="10" max="10" width="17.88671875" style="2" customWidth="1"/>
    <col min="11" max="11" width="16.33203125" style="2" customWidth="1"/>
    <col min="12" max="12" width="16.109375" style="2" customWidth="1"/>
    <col min="13" max="13" width="18.44140625" style="2" customWidth="1"/>
    <col min="14" max="14" width="21.109375" style="2" customWidth="1"/>
    <col min="15" max="15" width="26" style="2" customWidth="1"/>
    <col min="16" max="16" width="19" style="2" customWidth="1"/>
    <col min="17" max="17" width="15" style="2" customWidth="1"/>
    <col min="18" max="18" width="16" style="2" customWidth="1"/>
    <col min="19" max="19" width="30.88671875" style="2" customWidth="1"/>
    <col min="20" max="21" width="19.33203125" style="2" customWidth="1"/>
    <col min="22" max="22" width="25.21875" style="2" customWidth="1"/>
    <col min="23" max="23" width="37.33203125" style="2" customWidth="1"/>
    <col min="24" max="24" width="43.33203125" style="2" customWidth="1"/>
    <col min="25" max="16384" width="9.109375" style="2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4" spans="1:6" x14ac:dyDescent="0.25">
      <c r="A4" s="2" t="s">
        <v>3</v>
      </c>
    </row>
    <row r="6" spans="1:6" x14ac:dyDescent="0.25">
      <c r="A6" s="2" t="s">
        <v>34</v>
      </c>
    </row>
    <row r="7" spans="1:6" x14ac:dyDescent="0.25">
      <c r="A7" s="2" t="s">
        <v>35</v>
      </c>
    </row>
    <row r="11" spans="1:6" ht="14.4" thickBot="1" x14ac:dyDescent="0.3">
      <c r="A11" s="1" t="s">
        <v>18</v>
      </c>
    </row>
    <row r="12" spans="1:6" ht="48.75" customHeight="1" x14ac:dyDescent="0.25">
      <c r="A12" s="13" t="s">
        <v>7</v>
      </c>
      <c r="B12" s="33" t="s">
        <v>19</v>
      </c>
      <c r="C12" s="35" t="s">
        <v>20</v>
      </c>
    </row>
    <row r="13" spans="1:6" ht="14.4" thickBot="1" x14ac:dyDescent="0.3">
      <c r="A13" s="14"/>
      <c r="B13" s="34"/>
      <c r="C13" s="36"/>
    </row>
    <row r="14" spans="1:6" s="3" customFormat="1" ht="40.200000000000003" thickBot="1" x14ac:dyDescent="0.3">
      <c r="A14" s="6" t="s">
        <v>4</v>
      </c>
      <c r="B14" s="6" t="s">
        <v>5</v>
      </c>
      <c r="C14" s="6" t="s">
        <v>6</v>
      </c>
      <c r="D14" s="6" t="s">
        <v>17</v>
      </c>
      <c r="E14" s="6" t="s">
        <v>21</v>
      </c>
      <c r="F14" s="6" t="s">
        <v>22</v>
      </c>
    </row>
    <row r="15" spans="1:6" ht="15.6" thickBot="1" x14ac:dyDescent="0.3">
      <c r="A15" s="4"/>
      <c r="B15" s="4"/>
      <c r="C15" s="4"/>
      <c r="D15" s="4">
        <f>LARGE(E15:F15, 2)</f>
        <v>0</v>
      </c>
      <c r="E15" s="4">
        <f>A15+B15</f>
        <v>0</v>
      </c>
      <c r="F15" s="4">
        <f>A15+C15</f>
        <v>0</v>
      </c>
    </row>
    <row r="19" spans="1:9" ht="14.4" thickBot="1" x14ac:dyDescent="0.3">
      <c r="A19" s="1" t="s">
        <v>23</v>
      </c>
    </row>
    <row r="20" spans="1:9" ht="36" customHeight="1" x14ac:dyDescent="0.25">
      <c r="A20" s="13" t="s">
        <v>7</v>
      </c>
      <c r="B20" s="41" t="s">
        <v>132</v>
      </c>
      <c r="C20" s="42"/>
      <c r="D20" s="19" t="s">
        <v>24</v>
      </c>
      <c r="E20" s="21"/>
    </row>
    <row r="21" spans="1:9" ht="15" customHeight="1" thickBot="1" x14ac:dyDescent="0.3">
      <c r="A21" s="14"/>
      <c r="B21" s="17"/>
      <c r="C21" s="18"/>
      <c r="D21" s="22"/>
      <c r="E21" s="24"/>
    </row>
    <row r="22" spans="1:9" s="3" customFormat="1" ht="53.4" thickBot="1" x14ac:dyDescent="0.3">
      <c r="A22" s="6" t="s">
        <v>4</v>
      </c>
      <c r="B22" s="6" t="s">
        <v>5</v>
      </c>
      <c r="C22" s="6" t="s">
        <v>6</v>
      </c>
      <c r="D22" s="6" t="s">
        <v>8</v>
      </c>
      <c r="E22" s="6" t="s">
        <v>9</v>
      </c>
      <c r="F22" s="6" t="s">
        <v>17</v>
      </c>
      <c r="G22" s="6" t="s">
        <v>25</v>
      </c>
      <c r="H22" s="6" t="s">
        <v>26</v>
      </c>
    </row>
    <row r="23" spans="1:9" ht="15.6" thickBot="1" x14ac:dyDescent="0.3">
      <c r="A23" s="4"/>
      <c r="B23" s="4"/>
      <c r="C23" s="4"/>
      <c r="D23" s="4"/>
      <c r="E23" s="4"/>
      <c r="F23" s="4">
        <f>LARGE(G23:H23, 2)</f>
        <v>0</v>
      </c>
      <c r="G23" s="4">
        <f>A23+MAX(B23,C23)</f>
        <v>0</v>
      </c>
      <c r="H23" s="4">
        <f>A23+SUM(D23:E23)</f>
        <v>0</v>
      </c>
    </row>
    <row r="24" spans="1:9" ht="15.6" x14ac:dyDescent="0.3">
      <c r="I24" s="5"/>
    </row>
    <row r="27" spans="1:9" ht="14.4" thickBot="1" x14ac:dyDescent="0.3">
      <c r="A27" s="1" t="s">
        <v>39</v>
      </c>
    </row>
    <row r="28" spans="1:9" ht="36.75" customHeight="1" x14ac:dyDescent="0.25">
      <c r="A28" s="13" t="s">
        <v>7</v>
      </c>
      <c r="B28" s="33" t="s">
        <v>41</v>
      </c>
      <c r="C28" s="35" t="s">
        <v>24</v>
      </c>
    </row>
    <row r="29" spans="1:9" ht="27" customHeight="1" thickBot="1" x14ac:dyDescent="0.3">
      <c r="A29" s="14"/>
      <c r="B29" s="34"/>
      <c r="C29" s="36"/>
    </row>
    <row r="30" spans="1:9" ht="40.200000000000003" thickBot="1" x14ac:dyDescent="0.3">
      <c r="A30" s="6" t="s">
        <v>4</v>
      </c>
      <c r="B30" s="6" t="s">
        <v>5</v>
      </c>
      <c r="C30" s="6" t="s">
        <v>6</v>
      </c>
      <c r="D30" s="6" t="s">
        <v>17</v>
      </c>
      <c r="E30" s="6" t="s">
        <v>40</v>
      </c>
      <c r="F30" s="6" t="s">
        <v>26</v>
      </c>
    </row>
    <row r="31" spans="1:9" ht="15.6" thickBot="1" x14ac:dyDescent="0.3">
      <c r="A31" s="4"/>
      <c r="B31" s="4"/>
      <c r="C31" s="4"/>
      <c r="D31" s="4">
        <f>LARGE(E31:F31, 2)</f>
        <v>0</v>
      </c>
      <c r="E31" s="4">
        <f>SUM(A31:B31)</f>
        <v>0</v>
      </c>
      <c r="F31" s="4">
        <f>SUM(A31, C31)</f>
        <v>0</v>
      </c>
    </row>
    <row r="35" spans="1:23" x14ac:dyDescent="0.25">
      <c r="A35" s="1" t="s">
        <v>42</v>
      </c>
    </row>
    <row r="36" spans="1:23" ht="14.4" thickBot="1" x14ac:dyDescent="0.3">
      <c r="A36" s="1" t="s">
        <v>43</v>
      </c>
    </row>
    <row r="37" spans="1:23" ht="36" customHeight="1" x14ac:dyDescent="0.25">
      <c r="A37" s="43" t="s">
        <v>7</v>
      </c>
      <c r="B37" s="44"/>
      <c r="C37" s="44"/>
      <c r="D37" s="44"/>
      <c r="E37" s="44"/>
      <c r="F37" s="45"/>
      <c r="G37" s="33" t="s">
        <v>44</v>
      </c>
      <c r="H37" s="35" t="s">
        <v>45</v>
      </c>
      <c r="I37" s="37" t="s">
        <v>46</v>
      </c>
      <c r="J37" s="39" t="s">
        <v>47</v>
      </c>
      <c r="K37" s="46" t="s">
        <v>133</v>
      </c>
      <c r="L37" s="47"/>
      <c r="M37" s="47"/>
    </row>
    <row r="38" spans="1:23" ht="15" customHeight="1" thickBot="1" x14ac:dyDescent="0.3">
      <c r="A38" s="27"/>
      <c r="B38" s="32"/>
      <c r="C38" s="32"/>
      <c r="D38" s="32"/>
      <c r="E38" s="32"/>
      <c r="F38" s="28"/>
      <c r="G38" s="34"/>
      <c r="H38" s="36"/>
      <c r="I38" s="38"/>
      <c r="J38" s="40"/>
      <c r="K38" s="48"/>
      <c r="L38" s="49"/>
      <c r="M38" s="49"/>
    </row>
    <row r="39" spans="1:23" s="3" customFormat="1" ht="53.4" thickBot="1" x14ac:dyDescent="0.3">
      <c r="A39" s="6" t="s">
        <v>4</v>
      </c>
      <c r="B39" s="6" t="s">
        <v>5</v>
      </c>
      <c r="C39" s="6" t="s">
        <v>6</v>
      </c>
      <c r="D39" s="6" t="s">
        <v>8</v>
      </c>
      <c r="E39" s="6" t="s">
        <v>9</v>
      </c>
      <c r="F39" s="6" t="s">
        <v>10</v>
      </c>
      <c r="G39" s="6" t="s">
        <v>11</v>
      </c>
      <c r="H39" s="6" t="s">
        <v>12</v>
      </c>
      <c r="I39" s="6" t="s">
        <v>13</v>
      </c>
      <c r="J39" s="6" t="s">
        <v>14</v>
      </c>
      <c r="K39" s="6" t="s">
        <v>15</v>
      </c>
      <c r="L39" s="6" t="s">
        <v>16</v>
      </c>
      <c r="M39" s="6" t="s">
        <v>52</v>
      </c>
      <c r="N39" s="6" t="s">
        <v>17</v>
      </c>
      <c r="O39" s="6" t="s">
        <v>48</v>
      </c>
      <c r="P39" s="6" t="s">
        <v>49</v>
      </c>
      <c r="Q39" s="6" t="s">
        <v>50</v>
      </c>
      <c r="R39" s="6" t="s">
        <v>51</v>
      </c>
      <c r="S39" s="6" t="s">
        <v>134</v>
      </c>
    </row>
    <row r="40" spans="1:23" ht="15.6" thickBo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>
        <f>LARGE(O40:S40, 2)</f>
        <v>0</v>
      </c>
      <c r="O40" s="4">
        <f>SUM(A40:G40)</f>
        <v>0</v>
      </c>
      <c r="P40" s="4">
        <f>SUM(A40:F40, H40)</f>
        <v>0</v>
      </c>
      <c r="Q40" s="4">
        <f>SUM(A40:F40, I40)</f>
        <v>0</v>
      </c>
      <c r="R40" s="4">
        <f>SUM(A40:F40, J40)</f>
        <v>0</v>
      </c>
      <c r="S40" s="4">
        <f>SUM(A40:F40)+SUM(K40:M40)</f>
        <v>0</v>
      </c>
    </row>
    <row r="44" spans="1:23" x14ac:dyDescent="0.25">
      <c r="A44" s="1" t="s">
        <v>42</v>
      </c>
    </row>
    <row r="45" spans="1:23" ht="14.4" thickBot="1" x14ac:dyDescent="0.3">
      <c r="A45" s="1" t="s">
        <v>54</v>
      </c>
    </row>
    <row r="46" spans="1:23" ht="36" customHeight="1" x14ac:dyDescent="0.25">
      <c r="A46" s="25" t="s">
        <v>7</v>
      </c>
      <c r="B46" s="31"/>
      <c r="C46" s="31"/>
      <c r="D46" s="31"/>
      <c r="E46" s="31"/>
      <c r="F46" s="31"/>
      <c r="G46" s="31"/>
      <c r="H46" s="31"/>
      <c r="I46" s="31"/>
      <c r="J46" s="26"/>
      <c r="K46" s="33" t="s">
        <v>44</v>
      </c>
      <c r="L46" s="35" t="s">
        <v>45</v>
      </c>
      <c r="M46" s="37" t="s">
        <v>46</v>
      </c>
      <c r="N46" s="39" t="s">
        <v>47</v>
      </c>
      <c r="O46" s="46" t="s">
        <v>133</v>
      </c>
      <c r="P46" s="47"/>
      <c r="Q46" s="47"/>
    </row>
    <row r="47" spans="1:23" ht="14.4" thickBot="1" x14ac:dyDescent="0.3">
      <c r="A47" s="27"/>
      <c r="B47" s="32"/>
      <c r="C47" s="32"/>
      <c r="D47" s="32"/>
      <c r="E47" s="32"/>
      <c r="F47" s="32"/>
      <c r="G47" s="32"/>
      <c r="H47" s="32"/>
      <c r="I47" s="32"/>
      <c r="J47" s="28"/>
      <c r="K47" s="34"/>
      <c r="L47" s="36"/>
      <c r="M47" s="38"/>
      <c r="N47" s="40"/>
      <c r="O47" s="48"/>
      <c r="P47" s="49"/>
      <c r="Q47" s="49"/>
    </row>
    <row r="48" spans="1:23" s="3" customFormat="1" ht="53.4" thickBot="1" x14ac:dyDescent="0.3">
      <c r="A48" s="6" t="s">
        <v>4</v>
      </c>
      <c r="B48" s="6" t="s">
        <v>5</v>
      </c>
      <c r="C48" s="6" t="s">
        <v>6</v>
      </c>
      <c r="D48" s="6" t="s">
        <v>8</v>
      </c>
      <c r="E48" s="6" t="s">
        <v>9</v>
      </c>
      <c r="F48" s="6" t="s">
        <v>10</v>
      </c>
      <c r="G48" s="6" t="s">
        <v>11</v>
      </c>
      <c r="H48" s="6" t="s">
        <v>12</v>
      </c>
      <c r="I48" s="6" t="s">
        <v>13</v>
      </c>
      <c r="J48" s="6" t="s">
        <v>14</v>
      </c>
      <c r="K48" s="6" t="s">
        <v>15</v>
      </c>
      <c r="L48" s="6" t="s">
        <v>16</v>
      </c>
      <c r="M48" s="6" t="s">
        <v>52</v>
      </c>
      <c r="N48" s="6" t="s">
        <v>53</v>
      </c>
      <c r="O48" s="6" t="s">
        <v>92</v>
      </c>
      <c r="P48" s="6" t="s">
        <v>93</v>
      </c>
      <c r="Q48" s="6" t="s">
        <v>94</v>
      </c>
      <c r="R48" s="6" t="s">
        <v>17</v>
      </c>
      <c r="S48" s="6" t="s">
        <v>48</v>
      </c>
      <c r="T48" s="6" t="s">
        <v>49</v>
      </c>
      <c r="U48" s="6" t="s">
        <v>50</v>
      </c>
      <c r="V48" s="6" t="s">
        <v>51</v>
      </c>
      <c r="W48" s="6" t="s">
        <v>134</v>
      </c>
    </row>
    <row r="49" spans="1:23" ht="15.6" thickBo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>
        <f>LARGE(S49:W49, 2)</f>
        <v>0</v>
      </c>
      <c r="S49" s="4">
        <f>SUM(A49:K49)</f>
        <v>0</v>
      </c>
      <c r="T49" s="4">
        <f>SUM(A49:J49, L49)</f>
        <v>0</v>
      </c>
      <c r="U49" s="4">
        <f>SUM(A49:J49, M49)</f>
        <v>0</v>
      </c>
      <c r="V49" s="4">
        <f>SUM(A49:J49, N49)</f>
        <v>0</v>
      </c>
      <c r="W49" s="4">
        <f>SUM(A49:J49)+SUM(O49:Q49)</f>
        <v>0</v>
      </c>
    </row>
    <row r="53" spans="1:23" ht="14.4" thickBot="1" x14ac:dyDescent="0.3">
      <c r="A53" s="1" t="s">
        <v>55</v>
      </c>
    </row>
    <row r="54" spans="1:23" ht="48.75" customHeight="1" x14ac:dyDescent="0.25">
      <c r="A54" s="33" t="s">
        <v>137</v>
      </c>
      <c r="B54" s="50" t="s">
        <v>136</v>
      </c>
      <c r="C54" s="51"/>
      <c r="D54" s="54" t="s">
        <v>135</v>
      </c>
      <c r="E54" s="55"/>
      <c r="F54" s="56"/>
    </row>
    <row r="55" spans="1:23" ht="33.6" customHeight="1" thickBot="1" x14ac:dyDescent="0.3">
      <c r="A55" s="34"/>
      <c r="B55" s="52"/>
      <c r="C55" s="53"/>
      <c r="D55" s="57"/>
      <c r="E55" s="58"/>
      <c r="F55" s="59"/>
    </row>
    <row r="56" spans="1:23" s="3" customFormat="1" ht="66.599999999999994" thickBot="1" x14ac:dyDescent="0.3">
      <c r="A56" s="6" t="s">
        <v>4</v>
      </c>
      <c r="B56" s="6" t="s">
        <v>5</v>
      </c>
      <c r="C56" s="6" t="s">
        <v>6</v>
      </c>
      <c r="D56" s="6" t="s">
        <v>8</v>
      </c>
      <c r="E56" s="6" t="s">
        <v>9</v>
      </c>
      <c r="F56" s="6" t="s">
        <v>10</v>
      </c>
      <c r="G56" s="6" t="s">
        <v>17</v>
      </c>
      <c r="H56" s="6" t="s">
        <v>138</v>
      </c>
      <c r="I56" s="6" t="s">
        <v>56</v>
      </c>
      <c r="J56" s="6" t="s">
        <v>57</v>
      </c>
    </row>
    <row r="57" spans="1:23" ht="15.6" thickBot="1" x14ac:dyDescent="0.3">
      <c r="A57" s="4"/>
      <c r="B57" s="4"/>
      <c r="C57" s="4"/>
      <c r="D57" s="4"/>
      <c r="E57" s="4"/>
      <c r="F57" s="4"/>
      <c r="G57" s="4">
        <f>LARGE(H57:J57, 2)</f>
        <v>0</v>
      </c>
      <c r="H57" s="4">
        <f>A57</f>
        <v>0</v>
      </c>
      <c r="I57" s="4">
        <f>MAX(B57:C57)</f>
        <v>0</v>
      </c>
      <c r="J57" s="4">
        <f>MAX(D57:F57)</f>
        <v>0</v>
      </c>
    </row>
    <row r="61" spans="1:23" ht="14.4" thickBot="1" x14ac:dyDescent="0.3">
      <c r="A61" s="1" t="s">
        <v>58</v>
      </c>
    </row>
    <row r="62" spans="1:23" ht="27.75" customHeight="1" x14ac:dyDescent="0.25">
      <c r="A62" s="25" t="s">
        <v>7</v>
      </c>
      <c r="B62" s="26"/>
      <c r="C62" s="60" t="s">
        <v>63</v>
      </c>
      <c r="D62" s="62" t="s">
        <v>59</v>
      </c>
      <c r="E62" s="54" t="s">
        <v>60</v>
      </c>
    </row>
    <row r="63" spans="1:23" ht="27.75" customHeight="1" thickBot="1" x14ac:dyDescent="0.3">
      <c r="A63" s="27"/>
      <c r="B63" s="28"/>
      <c r="C63" s="61"/>
      <c r="D63" s="63"/>
      <c r="E63" s="64"/>
    </row>
    <row r="64" spans="1:23" ht="66.599999999999994" thickBot="1" x14ac:dyDescent="0.3">
      <c r="A64" s="6" t="s">
        <v>4</v>
      </c>
      <c r="B64" s="6" t="s">
        <v>5</v>
      </c>
      <c r="C64" s="6" t="s">
        <v>6</v>
      </c>
      <c r="D64" s="6" t="s">
        <v>8</v>
      </c>
      <c r="E64" s="6" t="s">
        <v>9</v>
      </c>
      <c r="F64" s="6" t="s">
        <v>17</v>
      </c>
      <c r="G64" s="6" t="s">
        <v>64</v>
      </c>
      <c r="H64" s="6" t="s">
        <v>61</v>
      </c>
      <c r="I64" s="6" t="s">
        <v>62</v>
      </c>
    </row>
    <row r="65" spans="1:16" ht="15.6" thickBot="1" x14ac:dyDescent="0.3">
      <c r="A65" s="4"/>
      <c r="B65" s="4"/>
      <c r="C65" s="4"/>
      <c r="D65" s="4"/>
      <c r="E65" s="4"/>
      <c r="F65" s="4">
        <f>LARGE(G65:H65, 2)</f>
        <v>0</v>
      </c>
      <c r="G65" s="4">
        <f>SUM(A65:C65)</f>
        <v>0</v>
      </c>
      <c r="H65" s="4">
        <f>SUM(A65:B65, D65)</f>
        <v>0</v>
      </c>
      <c r="I65" s="4">
        <f>SUM(B65:C65, E65)</f>
        <v>0</v>
      </c>
    </row>
    <row r="69" spans="1:16" ht="14.4" thickBot="1" x14ac:dyDescent="0.3">
      <c r="A69" s="1" t="s">
        <v>65</v>
      </c>
    </row>
    <row r="70" spans="1:16" x14ac:dyDescent="0.25">
      <c r="A70" s="25" t="s">
        <v>7</v>
      </c>
      <c r="B70" s="31"/>
      <c r="C70" s="26"/>
      <c r="D70" s="15" t="s">
        <v>66</v>
      </c>
      <c r="E70" s="29"/>
      <c r="F70" s="16"/>
      <c r="G70" s="19" t="s">
        <v>67</v>
      </c>
      <c r="H70" s="20"/>
      <c r="I70" s="21"/>
      <c r="J70" s="7" t="s">
        <v>68</v>
      </c>
      <c r="K70" s="8"/>
      <c r="L70" s="9"/>
    </row>
    <row r="71" spans="1:16" ht="14.4" thickBot="1" x14ac:dyDescent="0.3">
      <c r="A71" s="27"/>
      <c r="B71" s="32"/>
      <c r="C71" s="28"/>
      <c r="D71" s="17"/>
      <c r="E71" s="30"/>
      <c r="F71" s="18"/>
      <c r="G71" s="22"/>
      <c r="H71" s="23"/>
      <c r="I71" s="24"/>
      <c r="J71" s="10"/>
      <c r="K71" s="11"/>
      <c r="L71" s="12"/>
    </row>
    <row r="72" spans="1:16" s="3" customFormat="1" ht="66.599999999999994" thickBot="1" x14ac:dyDescent="0.3">
      <c r="A72" s="6" t="s">
        <v>4</v>
      </c>
      <c r="B72" s="6" t="s">
        <v>5</v>
      </c>
      <c r="C72" s="6" t="s">
        <v>6</v>
      </c>
      <c r="D72" s="6" t="s">
        <v>8</v>
      </c>
      <c r="E72" s="6" t="s">
        <v>9</v>
      </c>
      <c r="F72" s="6" t="s">
        <v>10</v>
      </c>
      <c r="G72" s="6" t="s">
        <v>11</v>
      </c>
      <c r="H72" s="6" t="s">
        <v>12</v>
      </c>
      <c r="I72" s="6" t="s">
        <v>13</v>
      </c>
      <c r="J72" s="6" t="s">
        <v>14</v>
      </c>
      <c r="K72" s="6" t="s">
        <v>15</v>
      </c>
      <c r="L72" s="6" t="s">
        <v>16</v>
      </c>
      <c r="M72" s="6" t="s">
        <v>17</v>
      </c>
      <c r="N72" s="6" t="s">
        <v>69</v>
      </c>
      <c r="O72" s="6" t="s">
        <v>70</v>
      </c>
      <c r="P72" s="6" t="s">
        <v>71</v>
      </c>
    </row>
    <row r="73" spans="1:16" ht="15.6" thickBo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>
        <f>LARGE(N73:P73, 2)</f>
        <v>0</v>
      </c>
      <c r="N73" s="4">
        <f>SUM(A73:F73)</f>
        <v>0</v>
      </c>
      <c r="O73" s="4">
        <f>SUM(A73:C73, G73:I73)</f>
        <v>0</v>
      </c>
      <c r="P73" s="4">
        <f>SUM(A73:C73, J73:L73)</f>
        <v>0</v>
      </c>
    </row>
    <row r="77" spans="1:16" ht="14.4" thickBot="1" x14ac:dyDescent="0.3">
      <c r="A77" s="1" t="s">
        <v>72</v>
      </c>
    </row>
    <row r="78" spans="1:16" ht="61.5" customHeight="1" x14ac:dyDescent="0.25">
      <c r="A78" s="13" t="s">
        <v>7</v>
      </c>
      <c r="B78" s="33" t="s">
        <v>73</v>
      </c>
      <c r="C78" s="35" t="s">
        <v>74</v>
      </c>
      <c r="D78" s="65" t="s">
        <v>75</v>
      </c>
      <c r="E78" s="66"/>
    </row>
    <row r="79" spans="1:16" ht="15" customHeight="1" thickBot="1" x14ac:dyDescent="0.3">
      <c r="A79" s="14"/>
      <c r="B79" s="34"/>
      <c r="C79" s="36"/>
      <c r="D79" s="65"/>
      <c r="E79" s="66"/>
    </row>
    <row r="80" spans="1:16" s="3" customFormat="1" ht="66.599999999999994" thickBot="1" x14ac:dyDescent="0.3">
      <c r="A80" s="6" t="s">
        <v>4</v>
      </c>
      <c r="B80" s="6" t="s">
        <v>5</v>
      </c>
      <c r="C80" s="6" t="s">
        <v>6</v>
      </c>
      <c r="D80" s="6" t="s">
        <v>8</v>
      </c>
      <c r="E80" s="6" t="s">
        <v>9</v>
      </c>
      <c r="F80" s="6" t="s">
        <v>17</v>
      </c>
      <c r="G80" s="6" t="s">
        <v>76</v>
      </c>
      <c r="H80" s="6" t="s">
        <v>77</v>
      </c>
      <c r="I80" s="6" t="s">
        <v>78</v>
      </c>
    </row>
    <row r="81" spans="1:22" ht="15.6" thickBot="1" x14ac:dyDescent="0.3">
      <c r="A81" s="4"/>
      <c r="B81" s="4"/>
      <c r="C81" s="4"/>
      <c r="D81" s="4"/>
      <c r="E81" s="4"/>
      <c r="F81" s="4">
        <f>LARGE(G81:I81, 2)</f>
        <v>0</v>
      </c>
      <c r="G81" s="4">
        <f>A81+B81</f>
        <v>0</v>
      </c>
      <c r="H81" s="4">
        <f>A81+C81</f>
        <v>0</v>
      </c>
      <c r="I81" s="4">
        <f>A81+D81+E81</f>
        <v>0</v>
      </c>
    </row>
    <row r="85" spans="1:22" ht="14.4" thickBot="1" x14ac:dyDescent="0.3">
      <c r="A85" s="1" t="s">
        <v>79</v>
      </c>
    </row>
    <row r="86" spans="1:22" ht="36" customHeight="1" x14ac:dyDescent="0.25">
      <c r="A86" s="13" t="s">
        <v>7</v>
      </c>
      <c r="B86" s="60" t="s">
        <v>83</v>
      </c>
      <c r="C86" s="62" t="s">
        <v>80</v>
      </c>
      <c r="D86" s="67" t="s">
        <v>81</v>
      </c>
      <c r="E86" s="69" t="s">
        <v>82</v>
      </c>
    </row>
    <row r="87" spans="1:22" ht="15" customHeight="1" thickBot="1" x14ac:dyDescent="0.3">
      <c r="A87" s="14"/>
      <c r="B87" s="61"/>
      <c r="C87" s="63"/>
      <c r="D87" s="68"/>
      <c r="E87" s="70"/>
    </row>
    <row r="88" spans="1:22" s="3" customFormat="1" ht="53.4" thickBot="1" x14ac:dyDescent="0.3">
      <c r="A88" s="6" t="s">
        <v>4</v>
      </c>
      <c r="B88" s="6" t="s">
        <v>5</v>
      </c>
      <c r="C88" s="6" t="s">
        <v>6</v>
      </c>
      <c r="D88" s="6" t="s">
        <v>8</v>
      </c>
      <c r="E88" s="6" t="s">
        <v>9</v>
      </c>
      <c r="F88" s="6" t="s">
        <v>17</v>
      </c>
      <c r="G88" s="6" t="s">
        <v>87</v>
      </c>
      <c r="H88" s="6" t="s">
        <v>84</v>
      </c>
      <c r="I88" s="6" t="s">
        <v>85</v>
      </c>
      <c r="J88" s="6" t="s">
        <v>86</v>
      </c>
    </row>
    <row r="89" spans="1:22" ht="15.6" thickBot="1" x14ac:dyDescent="0.3">
      <c r="A89" s="4"/>
      <c r="B89" s="4"/>
      <c r="C89" s="4"/>
      <c r="D89" s="4"/>
      <c r="E89" s="4"/>
      <c r="F89" s="4">
        <f>LARGE(G89:J89, 2)</f>
        <v>0</v>
      </c>
      <c r="G89" s="4">
        <f>A89+B89</f>
        <v>0</v>
      </c>
      <c r="H89" s="4">
        <f>A89+C89</f>
        <v>0</v>
      </c>
      <c r="I89" s="4">
        <f>A89+D89</f>
        <v>0</v>
      </c>
      <c r="J89" s="4">
        <f>A89+E89</f>
        <v>0</v>
      </c>
    </row>
    <row r="93" spans="1:22" ht="14.4" thickBot="1" x14ac:dyDescent="0.3">
      <c r="A93" s="1" t="s">
        <v>88</v>
      </c>
    </row>
    <row r="94" spans="1:22" x14ac:dyDescent="0.25">
      <c r="A94" s="25" t="s">
        <v>7</v>
      </c>
      <c r="B94" s="31"/>
      <c r="C94" s="26"/>
      <c r="D94" s="15" t="s">
        <v>89</v>
      </c>
      <c r="E94" s="29"/>
      <c r="F94" s="29"/>
      <c r="G94" s="29"/>
      <c r="H94" s="29"/>
      <c r="I94" s="29"/>
      <c r="J94" s="29"/>
      <c r="K94" s="16"/>
      <c r="L94" s="19" t="s">
        <v>90</v>
      </c>
      <c r="M94" s="21"/>
      <c r="N94" s="7" t="s">
        <v>91</v>
      </c>
      <c r="O94" s="8"/>
      <c r="P94" s="8"/>
      <c r="Q94" s="8"/>
      <c r="R94" s="9"/>
    </row>
    <row r="95" spans="1:22" ht="14.4" thickBot="1" x14ac:dyDescent="0.3">
      <c r="A95" s="27"/>
      <c r="B95" s="32"/>
      <c r="C95" s="28"/>
      <c r="D95" s="17"/>
      <c r="E95" s="30"/>
      <c r="F95" s="30"/>
      <c r="G95" s="30"/>
      <c r="H95" s="30"/>
      <c r="I95" s="30"/>
      <c r="J95" s="30"/>
      <c r="K95" s="18"/>
      <c r="L95" s="22"/>
      <c r="M95" s="24"/>
      <c r="N95" s="10"/>
      <c r="O95" s="11"/>
      <c r="P95" s="11"/>
      <c r="Q95" s="11"/>
      <c r="R95" s="12"/>
    </row>
    <row r="96" spans="1:22" s="3" customFormat="1" ht="53.4" thickBot="1" x14ac:dyDescent="0.3">
      <c r="A96" s="6" t="s">
        <v>4</v>
      </c>
      <c r="B96" s="6" t="s">
        <v>5</v>
      </c>
      <c r="C96" s="6" t="s">
        <v>6</v>
      </c>
      <c r="D96" s="6" t="s">
        <v>8</v>
      </c>
      <c r="E96" s="6" t="s">
        <v>9</v>
      </c>
      <c r="F96" s="6" t="s">
        <v>10</v>
      </c>
      <c r="G96" s="6" t="s">
        <v>11</v>
      </c>
      <c r="H96" s="6" t="s">
        <v>12</v>
      </c>
      <c r="I96" s="6" t="s">
        <v>13</v>
      </c>
      <c r="J96" s="6" t="s">
        <v>14</v>
      </c>
      <c r="K96" s="6" t="s">
        <v>15</v>
      </c>
      <c r="L96" s="6" t="s">
        <v>16</v>
      </c>
      <c r="M96" s="6" t="s">
        <v>52</v>
      </c>
      <c r="N96" s="6" t="s">
        <v>53</v>
      </c>
      <c r="O96" s="6" t="s">
        <v>92</v>
      </c>
      <c r="P96" s="6" t="s">
        <v>93</v>
      </c>
      <c r="Q96" s="6" t="s">
        <v>94</v>
      </c>
      <c r="R96" s="6" t="s">
        <v>95</v>
      </c>
      <c r="S96" s="6" t="s">
        <v>17</v>
      </c>
      <c r="T96" s="6" t="s">
        <v>96</v>
      </c>
      <c r="U96" s="6" t="s">
        <v>97</v>
      </c>
      <c r="V96" s="6" t="s">
        <v>98</v>
      </c>
    </row>
    <row r="97" spans="1:22" ht="15.6" thickBo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>
        <f>LARGE(T97:V97, 2)</f>
        <v>0</v>
      </c>
      <c r="T97" s="4">
        <f>SUM(A97:K97)</f>
        <v>0</v>
      </c>
      <c r="U97" s="4">
        <f>SUM(A97:C97, L97:M97)</f>
        <v>0</v>
      </c>
      <c r="V97" s="4">
        <f>SUM(A97:C97, N97:R97)</f>
        <v>0</v>
      </c>
    </row>
    <row r="101" spans="1:22" ht="14.4" thickBot="1" x14ac:dyDescent="0.3">
      <c r="A101" s="1" t="s">
        <v>99</v>
      </c>
    </row>
    <row r="102" spans="1:22" x14ac:dyDescent="0.25">
      <c r="A102" s="25" t="s">
        <v>7</v>
      </c>
      <c r="B102" s="31"/>
      <c r="C102" s="31"/>
      <c r="D102" s="31"/>
      <c r="E102" s="31"/>
      <c r="F102" s="31"/>
      <c r="G102" s="26"/>
      <c r="H102" s="15" t="s">
        <v>100</v>
      </c>
      <c r="I102" s="29"/>
      <c r="J102" s="16"/>
      <c r="K102" s="19" t="s">
        <v>101</v>
      </c>
      <c r="L102" s="20"/>
      <c r="M102" s="21"/>
    </row>
    <row r="103" spans="1:22" ht="14.4" thickBot="1" x14ac:dyDescent="0.3">
      <c r="A103" s="27"/>
      <c r="B103" s="32"/>
      <c r="C103" s="32"/>
      <c r="D103" s="32"/>
      <c r="E103" s="32"/>
      <c r="F103" s="32"/>
      <c r="G103" s="28"/>
      <c r="H103" s="17"/>
      <c r="I103" s="30"/>
      <c r="J103" s="18"/>
      <c r="K103" s="22"/>
      <c r="L103" s="23"/>
      <c r="M103" s="24"/>
    </row>
    <row r="104" spans="1:22" s="3" customFormat="1" ht="40.200000000000003" thickBot="1" x14ac:dyDescent="0.3">
      <c r="A104" s="6" t="s">
        <v>4</v>
      </c>
      <c r="B104" s="6" t="s">
        <v>5</v>
      </c>
      <c r="C104" s="6" t="s">
        <v>6</v>
      </c>
      <c r="D104" s="6" t="s">
        <v>8</v>
      </c>
      <c r="E104" s="6" t="s">
        <v>9</v>
      </c>
      <c r="F104" s="6" t="s">
        <v>10</v>
      </c>
      <c r="G104" s="6" t="s">
        <v>11</v>
      </c>
      <c r="H104" s="6" t="s">
        <v>12</v>
      </c>
      <c r="I104" s="6" t="s">
        <v>13</v>
      </c>
      <c r="J104" s="6" t="s">
        <v>14</v>
      </c>
      <c r="K104" s="6" t="s">
        <v>15</v>
      </c>
      <c r="L104" s="6" t="s">
        <v>16</v>
      </c>
      <c r="M104" s="6" t="s">
        <v>52</v>
      </c>
      <c r="N104" s="6" t="s">
        <v>17</v>
      </c>
      <c r="O104" s="6" t="s">
        <v>102</v>
      </c>
      <c r="P104" s="6" t="s">
        <v>103</v>
      </c>
    </row>
    <row r="105" spans="1:22" ht="15.6" thickBo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>
        <f>LARGE(O105:P105, 2)</f>
        <v>0</v>
      </c>
      <c r="O105" s="4">
        <f>SUM(A105:J105)</f>
        <v>0</v>
      </c>
      <c r="P105" s="4">
        <f>SUM(A105:G105, K105:M105)</f>
        <v>0</v>
      </c>
    </row>
    <row r="109" spans="1:22" ht="14.4" thickBot="1" x14ac:dyDescent="0.3">
      <c r="A109" s="1" t="s">
        <v>104</v>
      </c>
    </row>
    <row r="110" spans="1:22" ht="26.4" customHeight="1" x14ac:dyDescent="0.25">
      <c r="A110" s="25" t="s">
        <v>7</v>
      </c>
      <c r="B110" s="26"/>
      <c r="C110" s="71" t="s">
        <v>106</v>
      </c>
      <c r="D110" s="72"/>
      <c r="E110" s="50" t="s">
        <v>108</v>
      </c>
      <c r="F110" s="51"/>
      <c r="G110" s="54" t="s">
        <v>107</v>
      </c>
      <c r="H110" s="56"/>
      <c r="I110" s="75" t="s">
        <v>105</v>
      </c>
      <c r="J110" s="76"/>
    </row>
    <row r="111" spans="1:22" ht="15" customHeight="1" thickBot="1" x14ac:dyDescent="0.3">
      <c r="A111" s="27"/>
      <c r="B111" s="28"/>
      <c r="C111" s="73"/>
      <c r="D111" s="74"/>
      <c r="E111" s="52"/>
      <c r="F111" s="53"/>
      <c r="G111" s="57"/>
      <c r="H111" s="59"/>
      <c r="I111" s="77"/>
      <c r="J111" s="78"/>
    </row>
    <row r="112" spans="1:22" s="3" customFormat="1" ht="53.4" thickBot="1" x14ac:dyDescent="0.3">
      <c r="A112" s="6" t="s">
        <v>4</v>
      </c>
      <c r="B112" s="6" t="s">
        <v>5</v>
      </c>
      <c r="C112" s="6" t="s">
        <v>6</v>
      </c>
      <c r="D112" s="6" t="s">
        <v>8</v>
      </c>
      <c r="E112" s="6" t="s">
        <v>9</v>
      </c>
      <c r="F112" s="6" t="s">
        <v>10</v>
      </c>
      <c r="G112" s="6" t="s">
        <v>11</v>
      </c>
      <c r="H112" s="6" t="s">
        <v>12</v>
      </c>
      <c r="I112" s="6" t="s">
        <v>13</v>
      </c>
      <c r="J112" s="6" t="s">
        <v>14</v>
      </c>
      <c r="K112" s="6" t="s">
        <v>17</v>
      </c>
      <c r="L112" s="6" t="s">
        <v>110</v>
      </c>
      <c r="M112" s="6" t="s">
        <v>112</v>
      </c>
      <c r="N112" s="6" t="s">
        <v>111</v>
      </c>
      <c r="O112" s="6" t="s">
        <v>109</v>
      </c>
    </row>
    <row r="113" spans="1:15" ht="15.6" thickBo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>
        <f>LARGE(L113:O113, 2)</f>
        <v>0</v>
      </c>
      <c r="L113" s="4">
        <f>SUM(A113:D113)</f>
        <v>0</v>
      </c>
      <c r="M113" s="4">
        <f>SUM(A113:B113, E113:F113)</f>
        <v>0</v>
      </c>
      <c r="N113" s="4">
        <f>SUM(A113:B113, G113:H113)</f>
        <v>0</v>
      </c>
      <c r="O113" s="4">
        <f>SUM(A113:B113, I113:J113)</f>
        <v>0</v>
      </c>
    </row>
    <row r="117" spans="1:15" ht="14.4" thickBot="1" x14ac:dyDescent="0.3">
      <c r="A117" s="1" t="s">
        <v>30</v>
      </c>
    </row>
    <row r="118" spans="1:15" x14ac:dyDescent="0.25">
      <c r="A118" s="71" t="s">
        <v>27</v>
      </c>
      <c r="B118" s="72"/>
      <c r="C118" s="50" t="s">
        <v>29</v>
      </c>
      <c r="D118" s="79"/>
      <c r="E118" s="55" t="s">
        <v>28</v>
      </c>
      <c r="F118" s="55"/>
    </row>
    <row r="119" spans="1:15" ht="15" customHeight="1" thickBot="1" x14ac:dyDescent="0.3">
      <c r="A119" s="73"/>
      <c r="B119" s="74"/>
      <c r="C119" s="52"/>
      <c r="D119" s="80"/>
      <c r="E119" s="58"/>
      <c r="F119" s="58"/>
    </row>
    <row r="120" spans="1:15" s="3" customFormat="1" ht="66.599999999999994" thickBot="1" x14ac:dyDescent="0.3">
      <c r="A120" s="6" t="s">
        <v>4</v>
      </c>
      <c r="B120" s="6" t="s">
        <v>5</v>
      </c>
      <c r="C120" s="6" t="s">
        <v>6</v>
      </c>
      <c r="D120" s="6" t="s">
        <v>8</v>
      </c>
      <c r="E120" s="6" t="s">
        <v>9</v>
      </c>
      <c r="F120" s="6" t="s">
        <v>10</v>
      </c>
      <c r="G120" s="6" t="s">
        <v>17</v>
      </c>
      <c r="H120" s="6" t="s">
        <v>31</v>
      </c>
      <c r="I120" s="6" t="s">
        <v>33</v>
      </c>
      <c r="J120" s="6" t="s">
        <v>32</v>
      </c>
    </row>
    <row r="121" spans="1:15" ht="15.6" thickBot="1" x14ac:dyDescent="0.3">
      <c r="A121" s="4"/>
      <c r="B121" s="4"/>
      <c r="C121" s="4"/>
      <c r="D121" s="4"/>
      <c r="E121" s="4"/>
      <c r="F121" s="4"/>
      <c r="G121" s="4">
        <f>LARGE(H121:I121, 2)</f>
        <v>0</v>
      </c>
      <c r="H121" s="4">
        <f>SUM(A121:B121)</f>
        <v>0</v>
      </c>
      <c r="I121" s="4">
        <f>SUM(C121:D121)</f>
        <v>0</v>
      </c>
      <c r="J121" s="4">
        <f>SUM(E121:F121)</f>
        <v>0</v>
      </c>
    </row>
    <row r="125" spans="1:15" ht="14.4" thickBot="1" x14ac:dyDescent="0.3">
      <c r="A125" s="1" t="s">
        <v>113</v>
      </c>
    </row>
    <row r="126" spans="1:15" ht="48.75" customHeight="1" x14ac:dyDescent="0.25">
      <c r="A126" s="25" t="s">
        <v>7</v>
      </c>
      <c r="B126" s="31"/>
      <c r="C126" s="26"/>
      <c r="D126" s="33" t="s">
        <v>114</v>
      </c>
      <c r="E126" s="35" t="s">
        <v>139</v>
      </c>
      <c r="F126" s="37" t="s">
        <v>115</v>
      </c>
      <c r="G126" s="39" t="s">
        <v>116</v>
      </c>
    </row>
    <row r="127" spans="1:15" ht="29.4" customHeight="1" thickBot="1" x14ac:dyDescent="0.3">
      <c r="A127" s="27"/>
      <c r="B127" s="32"/>
      <c r="C127" s="28"/>
      <c r="D127" s="34"/>
      <c r="E127" s="36"/>
      <c r="F127" s="38"/>
      <c r="G127" s="40"/>
    </row>
    <row r="128" spans="1:15" s="3" customFormat="1" ht="79.8" thickBot="1" x14ac:dyDescent="0.3">
      <c r="A128" s="6" t="s">
        <v>4</v>
      </c>
      <c r="B128" s="6" t="s">
        <v>5</v>
      </c>
      <c r="C128" s="6" t="s">
        <v>6</v>
      </c>
      <c r="D128" s="6" t="s">
        <v>8</v>
      </c>
      <c r="E128" s="6" t="s">
        <v>9</v>
      </c>
      <c r="F128" s="6" t="s">
        <v>10</v>
      </c>
      <c r="G128" s="6" t="s">
        <v>11</v>
      </c>
      <c r="H128" s="6" t="s">
        <v>17</v>
      </c>
      <c r="I128" s="6" t="s">
        <v>117</v>
      </c>
      <c r="J128" s="6" t="s">
        <v>140</v>
      </c>
      <c r="K128" s="6" t="s">
        <v>118</v>
      </c>
      <c r="L128" s="6" t="s">
        <v>119</v>
      </c>
    </row>
    <row r="129" spans="1:24" ht="15.6" thickBot="1" x14ac:dyDescent="0.3">
      <c r="A129" s="4"/>
      <c r="B129" s="4"/>
      <c r="C129" s="4"/>
      <c r="D129" s="4"/>
      <c r="E129" s="4"/>
      <c r="F129" s="4"/>
      <c r="G129" s="4"/>
      <c r="H129" s="4">
        <f>LARGE(I129:L129, 2)</f>
        <v>0</v>
      </c>
      <c r="I129" s="4">
        <f>SUM(A129:D129)</f>
        <v>0</v>
      </c>
      <c r="J129" s="4">
        <f>SUM(A129:C129, E129)</f>
        <v>0</v>
      </c>
      <c r="K129" s="4">
        <f>SUM(A129:C129, F129)</f>
        <v>0</v>
      </c>
      <c r="L129" s="4">
        <f>SUM(A129:C129, G129)</f>
        <v>0</v>
      </c>
    </row>
    <row r="133" spans="1:24" ht="14.4" thickBot="1" x14ac:dyDescent="0.3">
      <c r="A133" s="1" t="s">
        <v>36</v>
      </c>
    </row>
    <row r="134" spans="1:24" x14ac:dyDescent="0.25">
      <c r="A134" s="25" t="s">
        <v>7</v>
      </c>
      <c r="B134" s="26"/>
      <c r="C134" s="15" t="s">
        <v>37</v>
      </c>
      <c r="D134" s="16"/>
      <c r="E134" s="19" t="s">
        <v>141</v>
      </c>
      <c r="F134" s="21"/>
    </row>
    <row r="135" spans="1:24" ht="14.4" thickBot="1" x14ac:dyDescent="0.3">
      <c r="A135" s="27"/>
      <c r="B135" s="28"/>
      <c r="C135" s="17"/>
      <c r="D135" s="18"/>
      <c r="E135" s="22"/>
      <c r="F135" s="24"/>
    </row>
    <row r="136" spans="1:24" s="3" customFormat="1" ht="52.8" customHeight="1" thickBot="1" x14ac:dyDescent="0.3">
      <c r="A136" s="6" t="s">
        <v>4</v>
      </c>
      <c r="B136" s="6" t="s">
        <v>5</v>
      </c>
      <c r="C136" s="6" t="s">
        <v>6</v>
      </c>
      <c r="D136" s="6" t="s">
        <v>8</v>
      </c>
      <c r="E136" s="6" t="s">
        <v>9</v>
      </c>
      <c r="F136" s="6" t="s">
        <v>10</v>
      </c>
      <c r="G136" s="6" t="s">
        <v>17</v>
      </c>
      <c r="H136" s="6" t="s">
        <v>38</v>
      </c>
      <c r="I136" s="6" t="s">
        <v>142</v>
      </c>
    </row>
    <row r="137" spans="1:24" ht="15.6" thickBot="1" x14ac:dyDescent="0.3">
      <c r="A137" s="4"/>
      <c r="B137" s="4"/>
      <c r="C137" s="4"/>
      <c r="D137" s="4"/>
      <c r="E137" s="4"/>
      <c r="F137" s="4"/>
      <c r="G137" s="4">
        <f>LARGE(H137:I137, 2)</f>
        <v>0</v>
      </c>
      <c r="H137" s="4">
        <f>SUM(A137:D137)</f>
        <v>0</v>
      </c>
      <c r="I137" s="4">
        <f>SUM(A137:B137,E137:F137)</f>
        <v>0</v>
      </c>
    </row>
    <row r="141" spans="1:24" ht="14.4" thickBot="1" x14ac:dyDescent="0.3">
      <c r="A141" s="1" t="s">
        <v>120</v>
      </c>
    </row>
    <row r="142" spans="1:24" ht="13.8" customHeight="1" x14ac:dyDescent="0.25">
      <c r="A142" s="13" t="s">
        <v>7</v>
      </c>
      <c r="B142" s="41" t="s">
        <v>122</v>
      </c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42"/>
      <c r="Q142" s="19" t="s">
        <v>121</v>
      </c>
      <c r="R142" s="20"/>
      <c r="S142" s="20"/>
      <c r="T142" s="20"/>
      <c r="U142" s="21"/>
    </row>
    <row r="143" spans="1:24" ht="15" customHeight="1" thickBot="1" x14ac:dyDescent="0.3">
      <c r="A143" s="14"/>
      <c r="B143" s="17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18"/>
      <c r="Q143" s="22"/>
      <c r="R143" s="23"/>
      <c r="S143" s="23"/>
      <c r="T143" s="23"/>
      <c r="U143" s="24"/>
    </row>
    <row r="144" spans="1:24" s="3" customFormat="1" thickBot="1" x14ac:dyDescent="0.3">
      <c r="A144" s="6" t="s">
        <v>4</v>
      </c>
      <c r="B144" s="6" t="s">
        <v>5</v>
      </c>
      <c r="C144" s="6" t="s">
        <v>6</v>
      </c>
      <c r="D144" s="6" t="s">
        <v>8</v>
      </c>
      <c r="E144" s="6" t="s">
        <v>9</v>
      </c>
      <c r="F144" s="6" t="s">
        <v>10</v>
      </c>
      <c r="G144" s="6" t="s">
        <v>11</v>
      </c>
      <c r="H144" s="6" t="s">
        <v>12</v>
      </c>
      <c r="I144" s="6" t="s">
        <v>13</v>
      </c>
      <c r="J144" s="6" t="s">
        <v>14</v>
      </c>
      <c r="K144" s="6" t="s">
        <v>15</v>
      </c>
      <c r="L144" s="6" t="s">
        <v>16</v>
      </c>
      <c r="M144" s="6" t="s">
        <v>52</v>
      </c>
      <c r="N144" s="6" t="s">
        <v>53</v>
      </c>
      <c r="O144" s="6" t="s">
        <v>92</v>
      </c>
      <c r="P144" s="6" t="s">
        <v>93</v>
      </c>
      <c r="Q144" s="6" t="s">
        <v>94</v>
      </c>
      <c r="R144" s="6" t="s">
        <v>95</v>
      </c>
      <c r="S144" s="6" t="s">
        <v>143</v>
      </c>
      <c r="T144" s="6" t="s">
        <v>144</v>
      </c>
      <c r="U144" s="6" t="s">
        <v>145</v>
      </c>
      <c r="V144" s="6" t="s">
        <v>17</v>
      </c>
      <c r="W144" s="6" t="s">
        <v>124</v>
      </c>
      <c r="X144" s="6" t="s">
        <v>123</v>
      </c>
    </row>
    <row r="145" spans="1:24" ht="15.6" thickBo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>
        <f>LARGE(W145:X145, 2)</f>
        <v>0</v>
      </c>
      <c r="W145" s="4">
        <f>SUM(A145:P145)</f>
        <v>0</v>
      </c>
      <c r="X145" s="4">
        <f>SUM(Q145:U145)+A145</f>
        <v>0</v>
      </c>
    </row>
    <row r="149" spans="1:24" ht="14.4" thickBot="1" x14ac:dyDescent="0.3">
      <c r="A149" s="81" t="s">
        <v>125</v>
      </c>
    </row>
    <row r="150" spans="1:24" x14ac:dyDescent="0.25">
      <c r="A150" s="25" t="s">
        <v>7</v>
      </c>
      <c r="B150" s="26"/>
      <c r="C150" s="15" t="s">
        <v>126</v>
      </c>
      <c r="D150" s="29"/>
      <c r="E150" s="16"/>
      <c r="F150" s="19" t="s">
        <v>127</v>
      </c>
      <c r="G150" s="20"/>
      <c r="H150" s="20"/>
      <c r="I150" s="21"/>
      <c r="J150" s="7" t="s">
        <v>128</v>
      </c>
      <c r="K150" s="8"/>
      <c r="L150" s="9"/>
    </row>
    <row r="151" spans="1:24" ht="14.4" thickBot="1" x14ac:dyDescent="0.3">
      <c r="A151" s="27"/>
      <c r="B151" s="28"/>
      <c r="C151" s="17"/>
      <c r="D151" s="30"/>
      <c r="E151" s="18"/>
      <c r="F151" s="22"/>
      <c r="G151" s="23"/>
      <c r="H151" s="23"/>
      <c r="I151" s="24"/>
      <c r="J151" s="10"/>
      <c r="K151" s="11"/>
      <c r="L151" s="12"/>
    </row>
    <row r="152" spans="1:24" s="3" customFormat="1" ht="40.200000000000003" thickBot="1" x14ac:dyDescent="0.3">
      <c r="A152" s="6" t="s">
        <v>4</v>
      </c>
      <c r="B152" s="6" t="s">
        <v>5</v>
      </c>
      <c r="C152" s="6" t="s">
        <v>6</v>
      </c>
      <c r="D152" s="6" t="s">
        <v>8</v>
      </c>
      <c r="E152" s="6" t="s">
        <v>9</v>
      </c>
      <c r="F152" s="6" t="s">
        <v>10</v>
      </c>
      <c r="G152" s="6" t="s">
        <v>11</v>
      </c>
      <c r="H152" s="6" t="s">
        <v>12</v>
      </c>
      <c r="I152" s="6" t="s">
        <v>13</v>
      </c>
      <c r="J152" s="6" t="s">
        <v>14</v>
      </c>
      <c r="K152" s="6" t="s">
        <v>15</v>
      </c>
      <c r="L152" s="6" t="s">
        <v>16</v>
      </c>
      <c r="M152" s="6" t="s">
        <v>17</v>
      </c>
      <c r="N152" s="6" t="s">
        <v>129</v>
      </c>
      <c r="O152" s="6" t="s">
        <v>130</v>
      </c>
      <c r="P152" s="6" t="s">
        <v>131</v>
      </c>
    </row>
    <row r="153" spans="1:24" ht="15.6" thickBo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>
        <f>LARGE(N153:P153, 2)</f>
        <v>0</v>
      </c>
      <c r="N153" s="4">
        <f>SUM(A153:E153)</f>
        <v>0</v>
      </c>
      <c r="O153" s="4">
        <f>SUM(A153:B153, F153:I153)</f>
        <v>0</v>
      </c>
      <c r="P153" s="4">
        <f>SUM(A153:B153, J153:L153)</f>
        <v>0</v>
      </c>
    </row>
    <row r="157" spans="1:24" ht="14.4" thickBot="1" x14ac:dyDescent="0.3">
      <c r="A157" s="1" t="s">
        <v>146</v>
      </c>
    </row>
    <row r="158" spans="1:24" ht="13.8" customHeight="1" x14ac:dyDescent="0.25">
      <c r="A158" s="71" t="s">
        <v>147</v>
      </c>
      <c r="B158" s="72"/>
      <c r="C158" s="50" t="s">
        <v>148</v>
      </c>
      <c r="D158" s="51"/>
    </row>
    <row r="159" spans="1:24" ht="15" customHeight="1" thickBot="1" x14ac:dyDescent="0.3">
      <c r="A159" s="73"/>
      <c r="B159" s="74"/>
      <c r="C159" s="52"/>
      <c r="D159" s="53"/>
    </row>
    <row r="160" spans="1:24" ht="40.200000000000003" thickBot="1" x14ac:dyDescent="0.3">
      <c r="A160" s="6" t="s">
        <v>4</v>
      </c>
      <c r="B160" s="6" t="s">
        <v>5</v>
      </c>
      <c r="C160" s="6" t="s">
        <v>6</v>
      </c>
      <c r="D160" s="6" t="s">
        <v>8</v>
      </c>
      <c r="E160" s="6" t="s">
        <v>17</v>
      </c>
      <c r="F160" s="6" t="s">
        <v>149</v>
      </c>
      <c r="G160" s="6" t="s">
        <v>150</v>
      </c>
    </row>
    <row r="161" spans="1:7" ht="15.6" thickBot="1" x14ac:dyDescent="0.3">
      <c r="A161" s="4"/>
      <c r="B161" s="4"/>
      <c r="C161" s="4"/>
      <c r="D161" s="4"/>
      <c r="E161" s="4">
        <f>LARGE(F161:G161, 2)</f>
        <v>0</v>
      </c>
      <c r="F161" s="4">
        <f>SUM(A161:B161)</f>
        <v>0</v>
      </c>
      <c r="G161" s="4">
        <f>SUM(C161:D161)</f>
        <v>0</v>
      </c>
    </row>
  </sheetData>
  <mergeCells count="73">
    <mergeCell ref="Q142:U143"/>
    <mergeCell ref="B142:P143"/>
    <mergeCell ref="A158:B159"/>
    <mergeCell ref="C158:D159"/>
    <mergeCell ref="O46:Q47"/>
    <mergeCell ref="E62:E63"/>
    <mergeCell ref="D78:E79"/>
    <mergeCell ref="K37:M38"/>
    <mergeCell ref="I37:I38"/>
    <mergeCell ref="H37:H38"/>
    <mergeCell ref="J37:J38"/>
    <mergeCell ref="A118:B119"/>
    <mergeCell ref="C118:D119"/>
    <mergeCell ref="E118:F119"/>
    <mergeCell ref="A134:B135"/>
    <mergeCell ref="C134:D135"/>
    <mergeCell ref="E134:F135"/>
    <mergeCell ref="A12:A13"/>
    <mergeCell ref="B12:B13"/>
    <mergeCell ref="C12:C13"/>
    <mergeCell ref="A20:A21"/>
    <mergeCell ref="D20:E21"/>
    <mergeCell ref="A28:A29"/>
    <mergeCell ref="B28:B29"/>
    <mergeCell ref="C28:C29"/>
    <mergeCell ref="B20:C21"/>
    <mergeCell ref="A37:F38"/>
    <mergeCell ref="G37:G38"/>
    <mergeCell ref="A46:J47"/>
    <mergeCell ref="K46:K47"/>
    <mergeCell ref="L46:L47"/>
    <mergeCell ref="M46:M47"/>
    <mergeCell ref="N46:N47"/>
    <mergeCell ref="A54:A55"/>
    <mergeCell ref="B54:C55"/>
    <mergeCell ref="D54:F55"/>
    <mergeCell ref="A62:B63"/>
    <mergeCell ref="C62:C63"/>
    <mergeCell ref="D62:D63"/>
    <mergeCell ref="A70:C71"/>
    <mergeCell ref="D70:F71"/>
    <mergeCell ref="G70:I71"/>
    <mergeCell ref="J70:L71"/>
    <mergeCell ref="A78:A79"/>
    <mergeCell ref="B78:B79"/>
    <mergeCell ref="C78:C79"/>
    <mergeCell ref="A86:A87"/>
    <mergeCell ref="B86:B87"/>
    <mergeCell ref="C86:C87"/>
    <mergeCell ref="D86:D87"/>
    <mergeCell ref="E86:E87"/>
    <mergeCell ref="A94:C95"/>
    <mergeCell ref="D94:K95"/>
    <mergeCell ref="L94:M95"/>
    <mergeCell ref="N94:R95"/>
    <mergeCell ref="A102:G103"/>
    <mergeCell ref="H102:J103"/>
    <mergeCell ref="K102:M103"/>
    <mergeCell ref="A110:B111"/>
    <mergeCell ref="C110:D111"/>
    <mergeCell ref="E110:F111"/>
    <mergeCell ref="G110:H111"/>
    <mergeCell ref="I110:J111"/>
    <mergeCell ref="A126:C127"/>
    <mergeCell ref="D126:D127"/>
    <mergeCell ref="E126:E127"/>
    <mergeCell ref="F126:F127"/>
    <mergeCell ref="G126:G127"/>
    <mergeCell ref="J150:L151"/>
    <mergeCell ref="A142:A143"/>
    <mergeCell ref="A150:B151"/>
    <mergeCell ref="C150:E151"/>
    <mergeCell ref="F150:I151"/>
  </mergeCells>
  <phoneticPr fontId="8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НИУ ВШЭ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Бурмак Влада Сергеевна</cp:lastModifiedBy>
  <dcterms:created xsi:type="dcterms:W3CDTF">2024-04-09T15:28:08Z</dcterms:created>
  <dcterms:modified xsi:type="dcterms:W3CDTF">2025-04-10T12:27:09Z</dcterms:modified>
</cp:coreProperties>
</file>