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s5\дирекция по профориентации\Олимпиада студентов\_ОЛИМПИАДА\2024\6. Заключительный этап\"/>
    </mc:Choice>
  </mc:AlternateContent>
  <bookViews>
    <workbookView xWindow="0" yWindow="0" windowWidth="13770" windowHeight="1207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71" i="1" l="1"/>
  <c r="O171" i="1"/>
  <c r="N171" i="1"/>
  <c r="M171" i="1"/>
  <c r="K163" i="1"/>
  <c r="J163" i="1"/>
  <c r="I163" i="1"/>
  <c r="L147" i="1"/>
  <c r="K147" i="1"/>
  <c r="J147" i="1"/>
  <c r="I147" i="1"/>
  <c r="H147" i="1" s="1"/>
  <c r="O131" i="1"/>
  <c r="N131" i="1"/>
  <c r="M131" i="1"/>
  <c r="L131" i="1"/>
  <c r="P123" i="1"/>
  <c r="N123" i="1" s="1"/>
  <c r="O123" i="1"/>
  <c r="V115" i="1"/>
  <c r="U115" i="1"/>
  <c r="T115" i="1"/>
  <c r="J107" i="1"/>
  <c r="I107" i="1"/>
  <c r="H107" i="1"/>
  <c r="G107" i="1"/>
  <c r="H99" i="1"/>
  <c r="G99" i="1"/>
  <c r="F99" i="1"/>
  <c r="P91" i="1"/>
  <c r="O91" i="1"/>
  <c r="N91" i="1"/>
  <c r="F83" i="1"/>
  <c r="E83" i="1" s="1"/>
  <c r="G83" i="1"/>
  <c r="G74" i="1"/>
  <c r="E74" i="1" s="1"/>
  <c r="F74" i="1"/>
  <c r="J65" i="1"/>
  <c r="I65" i="1"/>
  <c r="H65" i="1"/>
  <c r="S57" i="1"/>
  <c r="R57" i="1"/>
  <c r="Q57" i="1"/>
  <c r="P57" i="1"/>
  <c r="N48" i="1"/>
  <c r="M48" i="1"/>
  <c r="L48" i="1"/>
  <c r="K48" i="1"/>
  <c r="H39" i="1"/>
  <c r="G39" i="1"/>
  <c r="F39" i="1"/>
  <c r="M91" i="1" l="1"/>
  <c r="O57" i="1"/>
  <c r="S115" i="1"/>
  <c r="J48" i="1"/>
  <c r="F107" i="1"/>
  <c r="G65" i="1"/>
  <c r="K131" i="1"/>
  <c r="E39" i="1"/>
  <c r="E99" i="1"/>
  <c r="I155" i="1"/>
  <c r="H155" i="1"/>
  <c r="G155" i="1" s="1"/>
  <c r="K139" i="1"/>
  <c r="J139" i="1"/>
  <c r="I139" i="1"/>
  <c r="J31" i="1"/>
  <c r="I31" i="1"/>
  <c r="H31" i="1"/>
  <c r="F23" i="1"/>
  <c r="E23" i="1"/>
  <c r="O15" i="1"/>
  <c r="N15" i="1"/>
  <c r="D23" i="1" l="1"/>
  <c r="M15" i="1"/>
  <c r="H139" i="1"/>
  <c r="G31" i="1"/>
</calcChain>
</file>

<file path=xl/sharedStrings.xml><?xml version="1.0" encoding="utf-8"?>
<sst xmlns="http://schemas.openxmlformats.org/spreadsheetml/2006/main" count="355" uniqueCount="159">
  <si>
    <t>Как работать с таблицей</t>
  </si>
  <si>
    <t>Перейдите к своему направлению</t>
  </si>
  <si>
    <t>Укажите полученные баллы за задания</t>
  </si>
  <si>
    <t>Результаты по трекам посчитаются автоматически</t>
  </si>
  <si>
    <t>1 задание</t>
  </si>
  <si>
    <t>2 задание</t>
  </si>
  <si>
    <t>3 задание</t>
  </si>
  <si>
    <t>Востоковедение</t>
  </si>
  <si>
    <t>Инвариант</t>
  </si>
  <si>
    <t>Блок «Социально-политические изменения в Китае (КНР)»</t>
  </si>
  <si>
    <t>Блок «Социально-политические изменения в Корее (РК, КНДР)»</t>
  </si>
  <si>
    <t>Блок «Социально-политические изменения в Японии в начале XXI в.»</t>
  </si>
  <si>
    <t>Блок «Социально-политические изменения в странах Ближнего Востока и Северной Африки в XX-XXI вв.»</t>
  </si>
  <si>
    <t>Блок «История Древней Месопотамии»</t>
  </si>
  <si>
    <t>Блок «Юго-Восточная Азия: языки, истории, культуры»</t>
  </si>
  <si>
    <t>Блок «Традиционная Япония. История, словесность, культура»</t>
  </si>
  <si>
    <t>4 задание</t>
  </si>
  <si>
    <t>5 задание</t>
  </si>
  <si>
    <t>6 задание</t>
  </si>
  <si>
    <t>7 задание</t>
  </si>
  <si>
    <t>8 задание</t>
  </si>
  <si>
    <t>9 задание</t>
  </si>
  <si>
    <t>10 задание</t>
  </si>
  <si>
    <t>11 задание</t>
  </si>
  <si>
    <t>12 задание</t>
  </si>
  <si>
    <t>Балл по треку «Востоковедение: современная Азия»</t>
  </si>
  <si>
    <t>Балл по треку «Востоковедение: классический Восток»</t>
  </si>
  <si>
    <t>Балл по направлению</t>
  </si>
  <si>
    <t>Демография</t>
  </si>
  <si>
    <t>Трек «Демография»</t>
  </si>
  <si>
    <t>Трек «Население и развитие»</t>
  </si>
  <si>
    <t>Балл по треку «Демография»</t>
  </si>
  <si>
    <t>Балл по треку «Население и развитие»</t>
  </si>
  <si>
    <t>История</t>
  </si>
  <si>
    <t>Трек «История современного мира»</t>
  </si>
  <si>
    <t>Трек «Медиевистика»</t>
  </si>
  <si>
    <t>Трек «Мусульманские миры в России»</t>
  </si>
  <si>
    <t>Балл по треку «История современного мира»</t>
  </si>
  <si>
    <t>Балл по треку «Медиевистика»</t>
  </si>
  <si>
    <t>Балл по треку «Мусульманские миры в России»</t>
  </si>
  <si>
    <t>Трек «Публичное право и GR»</t>
  </si>
  <si>
    <t>Трек «Финансовое, налоговое и таможенное право»</t>
  </si>
  <si>
    <t>Трек «Фармправо и здравоохранение»</t>
  </si>
  <si>
    <t>Два трека «Публичное право и GR» и «Финансовое, налоговое и таможенное право»</t>
  </si>
  <si>
    <t>Публичное право</t>
  </si>
  <si>
    <t>Балл по треку «Публичное право и GR»</t>
  </si>
  <si>
    <t>Балл по треку «Финансовое, налоговое и таможенное право»</t>
  </si>
  <si>
    <t>Балл по треку «Фармправо и здравоохранение»</t>
  </si>
  <si>
    <t>На основе результатов по трекам определяются дипломанты</t>
  </si>
  <si>
    <t>На основе балла по направлению определяются медалисты</t>
  </si>
  <si>
    <t>Философия</t>
  </si>
  <si>
    <t>Трек «Религия и общество»</t>
  </si>
  <si>
    <t>Трек «Философская антропология»</t>
  </si>
  <si>
    <t>Балл по треку «Религия и общество»</t>
  </si>
  <si>
    <t>Балл по треку «Философская антропология»</t>
  </si>
  <si>
    <t>Культурология</t>
  </si>
  <si>
    <t>Трек «Восточноевропейские исследования»</t>
  </si>
  <si>
    <t>Балл по треку «Культурные исследования»</t>
  </si>
  <si>
    <t>Балл по треку «Восточноевропейские исследования»</t>
  </si>
  <si>
    <t>Трек «Культурные исследования»</t>
  </si>
  <si>
    <t>Лингвистика: иностранные языки и межкультурная коммуникация</t>
  </si>
  <si>
    <t>Английский язык</t>
  </si>
  <si>
    <t>Трек «Межкультурная коммуникация»</t>
  </si>
  <si>
    <t>Трек «Перевод и переводоведение»</t>
  </si>
  <si>
    <t>Трек «Преподавание иностранных языков»</t>
  </si>
  <si>
    <t>Трек «Языковая политика»</t>
  </si>
  <si>
    <t>Балл по треку «Межкультурная коммуникация»</t>
  </si>
  <si>
    <t>Балл по треку «Перевод и переводоведение»</t>
  </si>
  <si>
    <t>Балл по треку «Преподавание иностранных языков»</t>
  </si>
  <si>
    <t>Балл по треку «Языковая политика»</t>
  </si>
  <si>
    <t>13 задание</t>
  </si>
  <si>
    <t>14 задание</t>
  </si>
  <si>
    <t>Немецкий язык / Французский язык</t>
  </si>
  <si>
    <t>Медиакоммуникации</t>
  </si>
  <si>
    <t>Трек «Критические медиаисследования»</t>
  </si>
  <si>
    <t>Трек «Медиаменеджмент»</t>
  </si>
  <si>
    <t>Трек «Современная журналистика»</t>
  </si>
  <si>
    <t>Балл по треку «Критические медиаисследования»</t>
  </si>
  <si>
    <t>Балл по треку «Медиаменеджмент»</t>
  </si>
  <si>
    <t>Балл по треку «Современная журналистика»</t>
  </si>
  <si>
    <t>Менеджмент</t>
  </si>
  <si>
    <t>Трек «Международный менеджмент»</t>
  </si>
  <si>
    <t>Трек «Управление в сфере науки, технологий и инноваций»</t>
  </si>
  <si>
    <t>Балл по треку «Международный менеджмент»</t>
  </si>
  <si>
    <t>Балл по треку «Управление в сфере науки, технологий и инноваций»</t>
  </si>
  <si>
    <t>Русский язык</t>
  </si>
  <si>
    <t>Трек «Маркетинг»</t>
  </si>
  <si>
    <t>Балл по треку «Маркетинг»</t>
  </si>
  <si>
    <t>Трек «Операционная эффективность»</t>
  </si>
  <si>
    <t>Балл по треку «Операционная эффективность»</t>
  </si>
  <si>
    <t>Мировая экономика</t>
  </si>
  <si>
    <t>Трек «Международные финансы»</t>
  </si>
  <si>
    <t>Трек «Мировой энергосырьевой сектор»</t>
  </si>
  <si>
    <t>Трек «Цифровая экономика и технологические мегатренды»</t>
  </si>
  <si>
    <t>Балл по треку «Международные финансы»</t>
  </si>
  <si>
    <t>Балл по треку «Мировой энергосырьевой сектор»</t>
  </si>
  <si>
    <t>Балл по треку «Цифровая экономика и технологические мегатренды»</t>
  </si>
  <si>
    <t>Образование и педагогика</t>
  </si>
  <si>
    <t>Трек «Аналитика и управление в образовании»</t>
  </si>
  <si>
    <t>Трек «Психометрика и образовательная нейронаука»</t>
  </si>
  <si>
    <t>Трек «Педагогика и педагогический дизайн»</t>
  </si>
  <si>
    <t>Балл по треку «Аналитика и управление в образовании»</t>
  </si>
  <si>
    <t>Балл по треку «Психометрика и образовательная нейронаука»</t>
  </si>
  <si>
    <t>Балл по треку «Педагогика и педагогический дизайн»</t>
  </si>
  <si>
    <t>Политология</t>
  </si>
  <si>
    <t>Трек «Политика. Экономика. Философия»</t>
  </si>
  <si>
    <t>Трек «Прикладная политология»</t>
  </si>
  <si>
    <t>Трек «Сравнительная политика Евразии»</t>
  </si>
  <si>
    <t>Трек «Анализ данных для государства и общества»</t>
  </si>
  <si>
    <t>Балл по треку «Политика. Экономика. Философия»</t>
  </si>
  <si>
    <t>Балл по треку «Прикладная политология»</t>
  </si>
  <si>
    <t>Балл по треку «Сравнительная политика Евразии»</t>
  </si>
  <si>
    <t>Балл по треку «Анализ данных для государства и общества»</t>
  </si>
  <si>
    <t>Прикладная математика</t>
  </si>
  <si>
    <t>Трек «Математические методы анализа в экономике»</t>
  </si>
  <si>
    <t>Трек «Математические методы в социологии»</t>
  </si>
  <si>
    <t>Трек «Прикладная математика в инженерии и естественных науках»</t>
  </si>
  <si>
    <t>15 задание</t>
  </si>
  <si>
    <t>16 задание</t>
  </si>
  <si>
    <t>17 задание</t>
  </si>
  <si>
    <t>18 задание</t>
  </si>
  <si>
    <t>Балл по треку «Математические методы анализа в экономике»</t>
  </si>
  <si>
    <t>Балл по треку «Математические методы в социологии»</t>
  </si>
  <si>
    <t>Балл по треку «Прикладная математика в инженерии и естественных науках»</t>
  </si>
  <si>
    <t>Прикладная математика и информатика</t>
  </si>
  <si>
    <t>Трек «Анализ данных и искусственный интеллект»</t>
  </si>
  <si>
    <t>Трек «Финансовые технологии»</t>
  </si>
  <si>
    <t>Балл по треку «Анализ данных и искусственный интеллект»</t>
  </si>
  <si>
    <t>Балл по треку «Финансовые технологии»</t>
  </si>
  <si>
    <t>Психология</t>
  </si>
  <si>
    <t>Трек «Когнитивные нейронауки и технологии»</t>
  </si>
  <si>
    <t>Трек «Консультативная психология. Персонология»</t>
  </si>
  <si>
    <t>Трек «Позитивная психология»</t>
  </si>
  <si>
    <t>Трек «Прикладная социальная психология»</t>
  </si>
  <si>
    <t>Балл по треку «Когнитивные нейронауки и технологии»</t>
  </si>
  <si>
    <t>Балл по треку «Консультативная психология. Персонология»</t>
  </si>
  <si>
    <t>Балл по треку «Позитивная психология»</t>
  </si>
  <si>
    <t>Балл по треку «Прикладная социальная психология»</t>
  </si>
  <si>
    <t>Социология</t>
  </si>
  <si>
    <t>Трек «Комплексный социальный анализ»</t>
  </si>
  <si>
    <t>Трек «Прикладные методы социального анализа рынков»</t>
  </si>
  <si>
    <t>Трек «Социология публичной сферы и цифровая аналитика»</t>
  </si>
  <si>
    <t>Трек «Сравнительные социальные исследования»</t>
  </si>
  <si>
    <t>Балл по треку «Комплексный социальный анализ»</t>
  </si>
  <si>
    <t>Балл по треку «Прикладные методы социального анализа рынков»</t>
  </si>
  <si>
    <t>Балл по треку «Социология публичной сферы и цифровая аналитика»</t>
  </si>
  <si>
    <t>Балл по треку «Сравнительные социальные исследования»</t>
  </si>
  <si>
    <t>Финансы и инвестиции</t>
  </si>
  <si>
    <t>Трек «Корпоративные финансы»</t>
  </si>
  <si>
    <t>Трек «Финансовые рынки»</t>
  </si>
  <si>
    <t>Балл по треку «Корпоративные финансы»</t>
  </si>
  <si>
    <t>Балл по треку «Финансовые рынки»</t>
  </si>
  <si>
    <t>Юрист в бизнесе</t>
  </si>
  <si>
    <t>Трек «Корпоративное право»</t>
  </si>
  <si>
    <t>Трек «Международное частное право»</t>
  </si>
  <si>
    <t>Трек «Российское частное право»</t>
  </si>
  <si>
    <t>Балл по треку «Корпоративное право»</t>
  </si>
  <si>
    <t>Балл по треку «Международное частное право»</t>
  </si>
  <si>
    <t>Балл по треку «Российское частное право»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</si>
</sst>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b/>
      <sz val="10"/>
      <color theme="1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4C7C3"/>
        <bgColor indexed="64"/>
      </patternFill>
    </fill>
    <fill>
      <patternFill patternType="solid">
        <fgColor rgb="FFFFE599"/>
        <bgColor indexed="64"/>
      </patternFill>
    </fill>
    <fill>
      <patternFill patternType="solid">
        <fgColor rgb="FFB6D7A8"/>
        <bgColor indexed="64"/>
      </patternFill>
    </fill>
    <fill>
      <patternFill patternType="solid">
        <fgColor rgb="FFC2D7E9"/>
        <bgColor indexed="64"/>
      </patternFill>
    </fill>
    <fill>
      <patternFill patternType="solid">
        <fgColor rgb="FFEA9999"/>
        <bgColor indexed="64"/>
      </patternFill>
    </fill>
    <fill>
      <patternFill patternType="solid">
        <fgColor rgb="FFD5CBEB"/>
        <bgColor indexed="64"/>
      </patternFill>
    </fill>
  </fills>
  <borders count="10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/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  <border>
      <left style="medium">
        <color rgb="FFCCCCCC"/>
      </left>
      <right/>
      <top style="medium">
        <color rgb="FFCCCCCC"/>
      </top>
      <bottom/>
      <diagonal/>
    </border>
    <border>
      <left/>
      <right style="medium">
        <color rgb="FFCCCCCC"/>
      </right>
      <top style="medium">
        <color rgb="FFCCCCCC"/>
      </top>
      <bottom/>
      <diagonal/>
    </border>
    <border>
      <left style="medium">
        <color rgb="FFCCCCCC"/>
      </left>
      <right/>
      <top/>
      <bottom style="medium">
        <color rgb="FFCCCCCC"/>
      </bottom>
      <diagonal/>
    </border>
    <border>
      <left/>
      <right style="medium">
        <color rgb="FFCCCCCC"/>
      </right>
      <top/>
      <bottom style="medium">
        <color rgb="FFCCCCCC"/>
      </bottom>
      <diagonal/>
    </border>
    <border>
      <left/>
      <right/>
      <top style="medium">
        <color rgb="FFCCCCCC"/>
      </top>
      <bottom/>
      <diagonal/>
    </border>
    <border>
      <left/>
      <right/>
      <top/>
      <bottom style="medium">
        <color rgb="FFCCCCCC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5" fillId="0" borderId="1" xfId="0" applyFont="1" applyBorder="1" applyAlignment="1">
      <alignment horizontal="center" vertical="center" wrapText="1"/>
    </xf>
    <xf numFmtId="0" fontId="4" fillId="0" borderId="0" xfId="0" applyFont="1"/>
    <xf numFmtId="0" fontId="6" fillId="0" borderId="1" xfId="0" applyFont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  <xf numFmtId="0" fontId="3" fillId="6" borderId="6" xfId="0" applyFont="1" applyFill="1" applyBorder="1" applyAlignment="1">
      <alignment horizontal="center" vertical="center" wrapText="1"/>
    </xf>
    <xf numFmtId="0" fontId="3" fillId="6" borderId="7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7" borderId="2" xfId="0" applyFont="1" applyFill="1" applyBorder="1" applyAlignment="1">
      <alignment horizontal="center" vertical="center" wrapText="1"/>
    </xf>
    <xf numFmtId="0" fontId="3" fillId="7" borderId="3" xfId="0" applyFont="1" applyFill="1" applyBorder="1" applyAlignment="1">
      <alignment horizontal="center" vertical="center" wrapText="1"/>
    </xf>
    <xf numFmtId="0" fontId="3" fillId="5" borderId="8" xfId="0" applyFont="1" applyFill="1" applyBorder="1" applyAlignment="1">
      <alignment horizontal="center" vertical="center" wrapText="1"/>
    </xf>
    <xf numFmtId="0" fontId="3" fillId="5" borderId="9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7" borderId="4" xfId="0" applyFont="1" applyFill="1" applyBorder="1" applyAlignment="1">
      <alignment horizontal="center" vertical="center" wrapText="1"/>
    </xf>
    <xf numFmtId="0" fontId="3" fillId="7" borderId="5" xfId="0" applyFont="1" applyFill="1" applyBorder="1" applyAlignment="1">
      <alignment horizontal="center" vertical="center" wrapText="1"/>
    </xf>
    <xf numFmtId="0" fontId="3" fillId="7" borderId="6" xfId="0" applyFont="1" applyFill="1" applyBorder="1" applyAlignment="1">
      <alignment horizontal="center" vertical="center" wrapText="1"/>
    </xf>
    <xf numFmtId="0" fontId="3" fillId="7" borderId="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71"/>
  <sheetViews>
    <sheetView tabSelected="1" workbookViewId="0">
      <selection activeCell="C36" sqref="C36:C37"/>
    </sheetView>
  </sheetViews>
  <sheetFormatPr defaultRowHeight="14.25" x14ac:dyDescent="0.2"/>
  <cols>
    <col min="1" max="1" width="12.5703125" style="2" customWidth="1"/>
    <col min="2" max="2" width="14" style="2" customWidth="1"/>
    <col min="3" max="3" width="15.42578125" style="2" customWidth="1"/>
    <col min="4" max="4" width="14.85546875" style="2" customWidth="1"/>
    <col min="5" max="5" width="16.42578125" style="2" customWidth="1"/>
    <col min="6" max="6" width="18.140625" style="2" customWidth="1"/>
    <col min="7" max="7" width="17" style="2" customWidth="1"/>
    <col min="8" max="8" width="16.140625" style="2" customWidth="1"/>
    <col min="9" max="9" width="15" style="2" customWidth="1"/>
    <col min="10" max="10" width="17.85546875" style="2" customWidth="1"/>
    <col min="11" max="11" width="16.28515625" style="2" customWidth="1"/>
    <col min="12" max="12" width="16.140625" style="2" customWidth="1"/>
    <col min="13" max="13" width="18.42578125" style="2" customWidth="1"/>
    <col min="14" max="14" width="21.140625" style="2" customWidth="1"/>
    <col min="15" max="15" width="26" style="2" customWidth="1"/>
    <col min="16" max="16" width="17.28515625" style="2" customWidth="1"/>
    <col min="17" max="17" width="15" style="2" customWidth="1"/>
    <col min="18" max="18" width="16" style="2" customWidth="1"/>
    <col min="19" max="19" width="15" style="2" customWidth="1"/>
    <col min="20" max="22" width="19.28515625" style="2" customWidth="1"/>
    <col min="23" max="16384" width="9.140625" style="2"/>
  </cols>
  <sheetData>
    <row r="1" spans="1:15" ht="15" x14ac:dyDescent="0.25">
      <c r="A1" s="1" t="s">
        <v>0</v>
      </c>
    </row>
    <row r="2" spans="1:15" x14ac:dyDescent="0.2">
      <c r="A2" s="2" t="s">
        <v>1</v>
      </c>
    </row>
    <row r="3" spans="1:15" x14ac:dyDescent="0.2">
      <c r="A3" s="2" t="s">
        <v>2</v>
      </c>
    </row>
    <row r="4" spans="1:15" x14ac:dyDescent="0.2">
      <c r="A4" s="2" t="s">
        <v>3</v>
      </c>
    </row>
    <row r="6" spans="1:15" x14ac:dyDescent="0.2">
      <c r="A6" s="2" t="s">
        <v>48</v>
      </c>
    </row>
    <row r="7" spans="1:15" x14ac:dyDescent="0.2">
      <c r="A7" s="2" t="s">
        <v>49</v>
      </c>
    </row>
    <row r="11" spans="1:15" ht="15.75" thickBot="1" x14ac:dyDescent="0.3">
      <c r="A11" s="1" t="s">
        <v>7</v>
      </c>
    </row>
    <row r="12" spans="1:15" s="3" customFormat="1" ht="75" customHeight="1" x14ac:dyDescent="0.2">
      <c r="A12" s="33" t="s">
        <v>8</v>
      </c>
      <c r="B12" s="25" t="s">
        <v>9</v>
      </c>
      <c r="C12" s="26"/>
      <c r="D12" s="25" t="s">
        <v>10</v>
      </c>
      <c r="E12" s="26"/>
      <c r="F12" s="25" t="s">
        <v>11</v>
      </c>
      <c r="G12" s="26"/>
      <c r="H12" s="25" t="s">
        <v>12</v>
      </c>
      <c r="I12" s="26"/>
      <c r="J12" s="9" t="s">
        <v>13</v>
      </c>
      <c r="K12" s="9" t="s">
        <v>14</v>
      </c>
      <c r="L12" s="9" t="s">
        <v>15</v>
      </c>
    </row>
    <row r="13" spans="1:15" s="3" customFormat="1" ht="13.5" thickBot="1" x14ac:dyDescent="0.25">
      <c r="A13" s="34"/>
      <c r="B13" s="27"/>
      <c r="C13" s="28"/>
      <c r="D13" s="27"/>
      <c r="E13" s="28"/>
      <c r="F13" s="27"/>
      <c r="G13" s="28"/>
      <c r="H13" s="27"/>
      <c r="I13" s="28"/>
      <c r="J13" s="10"/>
      <c r="K13" s="10"/>
      <c r="L13" s="10"/>
    </row>
    <row r="14" spans="1:15" s="3" customFormat="1" ht="39" thickBot="1" x14ac:dyDescent="0.25">
      <c r="A14" s="6" t="s">
        <v>4</v>
      </c>
      <c r="B14" s="6" t="s">
        <v>5</v>
      </c>
      <c r="C14" s="6" t="s">
        <v>6</v>
      </c>
      <c r="D14" s="6" t="s">
        <v>16</v>
      </c>
      <c r="E14" s="6" t="s">
        <v>17</v>
      </c>
      <c r="F14" s="6" t="s">
        <v>18</v>
      </c>
      <c r="G14" s="6" t="s">
        <v>19</v>
      </c>
      <c r="H14" s="6" t="s">
        <v>20</v>
      </c>
      <c r="I14" s="6" t="s">
        <v>21</v>
      </c>
      <c r="J14" s="6" t="s">
        <v>22</v>
      </c>
      <c r="K14" s="6" t="s">
        <v>23</v>
      </c>
      <c r="L14" s="6" t="s">
        <v>24</v>
      </c>
      <c r="M14" s="6" t="s">
        <v>27</v>
      </c>
      <c r="N14" s="6" t="s">
        <v>25</v>
      </c>
      <c r="O14" s="6" t="s">
        <v>26</v>
      </c>
    </row>
    <row r="15" spans="1:15" ht="15.75" thickBot="1" x14ac:dyDescent="0.25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>
        <f>LARGE(N15:O15, 2)</f>
        <v>0</v>
      </c>
      <c r="N15" s="4">
        <f>A15+MAX(SUM(B15:C15),SUM(D15:E15),SUM(F15:G15),SUM(H15:I15))</f>
        <v>0</v>
      </c>
      <c r="O15" s="4">
        <f>A15+MAX(J15:L15)</f>
        <v>0</v>
      </c>
    </row>
    <row r="19" spans="1:10" ht="15.75" thickBot="1" x14ac:dyDescent="0.3">
      <c r="A19" s="1" t="s">
        <v>28</v>
      </c>
    </row>
    <row r="20" spans="1:10" ht="48.75" customHeight="1" x14ac:dyDescent="0.2">
      <c r="A20" s="33" t="s">
        <v>8</v>
      </c>
      <c r="B20" s="7" t="s">
        <v>29</v>
      </c>
      <c r="C20" s="9" t="s">
        <v>30</v>
      </c>
    </row>
    <row r="21" spans="1:10" ht="15" thickBot="1" x14ac:dyDescent="0.25">
      <c r="A21" s="34"/>
      <c r="B21" s="8"/>
      <c r="C21" s="10"/>
    </row>
    <row r="22" spans="1:10" s="3" customFormat="1" ht="39" thickBot="1" x14ac:dyDescent="0.25">
      <c r="A22" s="6" t="s">
        <v>4</v>
      </c>
      <c r="B22" s="6" t="s">
        <v>5</v>
      </c>
      <c r="C22" s="6" t="s">
        <v>6</v>
      </c>
      <c r="D22" s="6" t="s">
        <v>27</v>
      </c>
      <c r="E22" s="6" t="s">
        <v>31</v>
      </c>
      <c r="F22" s="6" t="s">
        <v>32</v>
      </c>
    </row>
    <row r="23" spans="1:10" ht="15.75" thickBot="1" x14ac:dyDescent="0.25">
      <c r="A23" s="4"/>
      <c r="B23" s="4"/>
      <c r="C23" s="4"/>
      <c r="D23" s="4">
        <f>LARGE(E23:F23, 2)</f>
        <v>0</v>
      </c>
      <c r="E23" s="4">
        <f>A23+B23</f>
        <v>0</v>
      </c>
      <c r="F23" s="4">
        <f>A23+C23</f>
        <v>0</v>
      </c>
    </row>
    <row r="27" spans="1:10" ht="15.75" thickBot="1" x14ac:dyDescent="0.3">
      <c r="A27" s="1" t="s">
        <v>33</v>
      </c>
    </row>
    <row r="28" spans="1:10" ht="36" customHeight="1" x14ac:dyDescent="0.2">
      <c r="A28" s="33" t="s">
        <v>8</v>
      </c>
      <c r="B28" s="7" t="s">
        <v>34</v>
      </c>
      <c r="C28" s="29" t="s">
        <v>35</v>
      </c>
      <c r="D28" s="30"/>
      <c r="E28" s="17" t="s">
        <v>36</v>
      </c>
      <c r="F28" s="18"/>
    </row>
    <row r="29" spans="1:10" ht="15" thickBot="1" x14ac:dyDescent="0.25">
      <c r="A29" s="34"/>
      <c r="B29" s="8"/>
      <c r="C29" s="31"/>
      <c r="D29" s="32"/>
      <c r="E29" s="19"/>
      <c r="F29" s="20"/>
    </row>
    <row r="30" spans="1:10" s="3" customFormat="1" ht="51.75" thickBot="1" x14ac:dyDescent="0.25">
      <c r="A30" s="6" t="s">
        <v>4</v>
      </c>
      <c r="B30" s="6" t="s">
        <v>5</v>
      </c>
      <c r="C30" s="6" t="s">
        <v>6</v>
      </c>
      <c r="D30" s="6" t="s">
        <v>16</v>
      </c>
      <c r="E30" s="6" t="s">
        <v>17</v>
      </c>
      <c r="F30" s="6" t="s">
        <v>18</v>
      </c>
      <c r="G30" s="6" t="s">
        <v>27</v>
      </c>
      <c r="H30" s="6" t="s">
        <v>37</v>
      </c>
      <c r="I30" s="6" t="s">
        <v>38</v>
      </c>
      <c r="J30" s="6" t="s">
        <v>39</v>
      </c>
    </row>
    <row r="31" spans="1:10" ht="15.75" thickBot="1" x14ac:dyDescent="0.25">
      <c r="A31" s="4"/>
      <c r="B31" s="4"/>
      <c r="C31" s="4"/>
      <c r="D31" s="4"/>
      <c r="E31" s="4"/>
      <c r="F31" s="4"/>
      <c r="G31" s="4">
        <f>LARGE(H31:J31, 2)</f>
        <v>0</v>
      </c>
      <c r="H31" s="4">
        <f>A31+B31</f>
        <v>0</v>
      </c>
      <c r="I31" s="4">
        <f>A31+SUM(C31:D31)</f>
        <v>0</v>
      </c>
      <c r="J31" s="4">
        <f>A31+SUM(E31:F31)</f>
        <v>0</v>
      </c>
    </row>
    <row r="32" spans="1:10" ht="15.75" x14ac:dyDescent="0.25">
      <c r="I32" s="5"/>
    </row>
    <row r="35" spans="1:14" ht="15.75" thickBot="1" x14ac:dyDescent="0.3">
      <c r="A35" s="1" t="s">
        <v>55</v>
      </c>
    </row>
    <row r="36" spans="1:14" ht="36.75" customHeight="1" x14ac:dyDescent="0.2">
      <c r="A36" s="33" t="s">
        <v>8</v>
      </c>
      <c r="B36" s="7" t="s">
        <v>59</v>
      </c>
      <c r="C36" s="9" t="s">
        <v>36</v>
      </c>
      <c r="D36" s="11" t="s">
        <v>56</v>
      </c>
    </row>
    <row r="37" spans="1:14" ht="27" customHeight="1" thickBot="1" x14ac:dyDescent="0.25">
      <c r="A37" s="34"/>
      <c r="B37" s="8"/>
      <c r="C37" s="10"/>
      <c r="D37" s="12"/>
    </row>
    <row r="38" spans="1:14" ht="64.5" thickBot="1" x14ac:dyDescent="0.25">
      <c r="A38" s="6" t="s">
        <v>4</v>
      </c>
      <c r="B38" s="6" t="s">
        <v>5</v>
      </c>
      <c r="C38" s="6" t="s">
        <v>6</v>
      </c>
      <c r="D38" s="6" t="s">
        <v>16</v>
      </c>
      <c r="E38" s="6" t="s">
        <v>27</v>
      </c>
      <c r="F38" s="6" t="s">
        <v>57</v>
      </c>
      <c r="G38" s="6" t="s">
        <v>39</v>
      </c>
      <c r="H38" s="6" t="s">
        <v>58</v>
      </c>
    </row>
    <row r="39" spans="1:14" ht="15.75" thickBot="1" x14ac:dyDescent="0.25">
      <c r="A39" s="4"/>
      <c r="B39" s="4"/>
      <c r="C39" s="4"/>
      <c r="D39" s="4"/>
      <c r="E39" s="4">
        <f>LARGE(F39:H39, 2)</f>
        <v>0</v>
      </c>
      <c r="F39" s="4">
        <f>SUM(A39:B39)</f>
        <v>0</v>
      </c>
      <c r="G39" s="4">
        <f>SUM(A39, C39)</f>
        <v>0</v>
      </c>
      <c r="H39" s="4">
        <f>SUM(A39, D39)</f>
        <v>0</v>
      </c>
    </row>
    <row r="43" spans="1:14" ht="15" x14ac:dyDescent="0.25">
      <c r="A43" s="1" t="s">
        <v>60</v>
      </c>
    </row>
    <row r="44" spans="1:14" ht="15.75" thickBot="1" x14ac:dyDescent="0.3">
      <c r="A44" s="1" t="s">
        <v>61</v>
      </c>
    </row>
    <row r="45" spans="1:14" ht="36" customHeight="1" x14ac:dyDescent="0.2">
      <c r="A45" s="21" t="s">
        <v>8</v>
      </c>
      <c r="B45" s="35"/>
      <c r="C45" s="35"/>
      <c r="D45" s="35"/>
      <c r="E45" s="22"/>
      <c r="F45" s="7" t="s">
        <v>62</v>
      </c>
      <c r="G45" s="9" t="s">
        <v>63</v>
      </c>
      <c r="H45" s="11" t="s">
        <v>64</v>
      </c>
      <c r="I45" s="37" t="s">
        <v>65</v>
      </c>
    </row>
    <row r="46" spans="1:14" ht="15" thickBot="1" x14ac:dyDescent="0.25">
      <c r="A46" s="23"/>
      <c r="B46" s="36"/>
      <c r="C46" s="36"/>
      <c r="D46" s="36"/>
      <c r="E46" s="24"/>
      <c r="F46" s="8"/>
      <c r="G46" s="10"/>
      <c r="H46" s="12"/>
      <c r="I46" s="38"/>
    </row>
    <row r="47" spans="1:14" s="3" customFormat="1" ht="51.75" thickBot="1" x14ac:dyDescent="0.25">
      <c r="A47" s="6" t="s">
        <v>4</v>
      </c>
      <c r="B47" s="6" t="s">
        <v>5</v>
      </c>
      <c r="C47" s="6" t="s">
        <v>6</v>
      </c>
      <c r="D47" s="6" t="s">
        <v>16</v>
      </c>
      <c r="E47" s="6" t="s">
        <v>17</v>
      </c>
      <c r="F47" s="6" t="s">
        <v>18</v>
      </c>
      <c r="G47" s="6" t="s">
        <v>19</v>
      </c>
      <c r="H47" s="6" t="s">
        <v>20</v>
      </c>
      <c r="I47" s="6" t="s">
        <v>21</v>
      </c>
      <c r="J47" s="6" t="s">
        <v>27</v>
      </c>
      <c r="K47" s="6" t="s">
        <v>66</v>
      </c>
      <c r="L47" s="6" t="s">
        <v>67</v>
      </c>
      <c r="M47" s="6" t="s">
        <v>68</v>
      </c>
      <c r="N47" s="6" t="s">
        <v>69</v>
      </c>
    </row>
    <row r="48" spans="1:14" ht="15.75" thickBot="1" x14ac:dyDescent="0.25">
      <c r="A48" s="4"/>
      <c r="B48" s="4"/>
      <c r="C48" s="4"/>
      <c r="D48" s="4"/>
      <c r="E48" s="4"/>
      <c r="F48" s="4"/>
      <c r="G48" s="4"/>
      <c r="H48" s="4"/>
      <c r="I48" s="4"/>
      <c r="J48" s="4">
        <f>LARGE(K48:N48, 2)</f>
        <v>0</v>
      </c>
      <c r="K48" s="4">
        <f>SUM(A48:F48)</f>
        <v>0</v>
      </c>
      <c r="L48" s="4">
        <f>SUM(A48:E48, G48)</f>
        <v>0</v>
      </c>
      <c r="M48" s="4">
        <f>SUM(A48:E48, H48)</f>
        <v>0</v>
      </c>
      <c r="N48" s="4">
        <f>SUM(A48:E48, I48)</f>
        <v>0</v>
      </c>
    </row>
    <row r="52" spans="1:19" ht="15" x14ac:dyDescent="0.25">
      <c r="A52" s="1" t="s">
        <v>60</v>
      </c>
    </row>
    <row r="53" spans="1:19" ht="15.75" thickBot="1" x14ac:dyDescent="0.3">
      <c r="A53" s="1" t="s">
        <v>72</v>
      </c>
    </row>
    <row r="54" spans="1:19" ht="36" customHeight="1" x14ac:dyDescent="0.2">
      <c r="A54" s="21" t="s">
        <v>8</v>
      </c>
      <c r="B54" s="35"/>
      <c r="C54" s="35"/>
      <c r="D54" s="35"/>
      <c r="E54" s="35"/>
      <c r="F54" s="35"/>
      <c r="G54" s="35"/>
      <c r="H54" s="35"/>
      <c r="I54" s="35"/>
      <c r="J54" s="22"/>
      <c r="K54" s="7" t="s">
        <v>62</v>
      </c>
      <c r="L54" s="9" t="s">
        <v>63</v>
      </c>
      <c r="M54" s="11" t="s">
        <v>64</v>
      </c>
      <c r="N54" s="37" t="s">
        <v>65</v>
      </c>
    </row>
    <row r="55" spans="1:19" ht="15" thickBot="1" x14ac:dyDescent="0.25">
      <c r="A55" s="23"/>
      <c r="B55" s="36"/>
      <c r="C55" s="36"/>
      <c r="D55" s="36"/>
      <c r="E55" s="36"/>
      <c r="F55" s="36"/>
      <c r="G55" s="36"/>
      <c r="H55" s="36"/>
      <c r="I55" s="36"/>
      <c r="J55" s="24"/>
      <c r="K55" s="8"/>
      <c r="L55" s="10"/>
      <c r="M55" s="12"/>
      <c r="N55" s="38"/>
    </row>
    <row r="56" spans="1:19" s="3" customFormat="1" ht="51.75" thickBot="1" x14ac:dyDescent="0.25">
      <c r="A56" s="6" t="s">
        <v>4</v>
      </c>
      <c r="B56" s="6" t="s">
        <v>5</v>
      </c>
      <c r="C56" s="6" t="s">
        <v>6</v>
      </c>
      <c r="D56" s="6" t="s">
        <v>16</v>
      </c>
      <c r="E56" s="6" t="s">
        <v>17</v>
      </c>
      <c r="F56" s="6" t="s">
        <v>18</v>
      </c>
      <c r="G56" s="6" t="s">
        <v>19</v>
      </c>
      <c r="H56" s="6" t="s">
        <v>20</v>
      </c>
      <c r="I56" s="6" t="s">
        <v>21</v>
      </c>
      <c r="J56" s="6" t="s">
        <v>22</v>
      </c>
      <c r="K56" s="6" t="s">
        <v>23</v>
      </c>
      <c r="L56" s="6" t="s">
        <v>24</v>
      </c>
      <c r="M56" s="6" t="s">
        <v>70</v>
      </c>
      <c r="N56" s="6" t="s">
        <v>71</v>
      </c>
      <c r="O56" s="6" t="s">
        <v>27</v>
      </c>
      <c r="P56" s="6" t="s">
        <v>66</v>
      </c>
      <c r="Q56" s="6" t="s">
        <v>67</v>
      </c>
      <c r="R56" s="6" t="s">
        <v>68</v>
      </c>
      <c r="S56" s="6" t="s">
        <v>69</v>
      </c>
    </row>
    <row r="57" spans="1:19" ht="15.75" thickBot="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>
        <f>LARGE(P57:S57, 2)</f>
        <v>0</v>
      </c>
      <c r="P57" s="4">
        <f>SUM(A57:K57)</f>
        <v>0</v>
      </c>
      <c r="Q57" s="4">
        <f>SUM(A57:J57, L57)</f>
        <v>0</v>
      </c>
      <c r="R57" s="4">
        <f>SUM(A57:J57, M57)</f>
        <v>0</v>
      </c>
      <c r="S57" s="4">
        <f>SUM(A57:J57, N57)</f>
        <v>0</v>
      </c>
    </row>
    <row r="61" spans="1:19" ht="15.75" thickBot="1" x14ac:dyDescent="0.3">
      <c r="A61" s="1" t="s">
        <v>73</v>
      </c>
    </row>
    <row r="62" spans="1:19" ht="48.75" customHeight="1" x14ac:dyDescent="0.2">
      <c r="A62" s="7" t="s">
        <v>74</v>
      </c>
      <c r="B62" s="29" t="s">
        <v>75</v>
      </c>
      <c r="C62" s="30"/>
      <c r="D62" s="17" t="s">
        <v>76</v>
      </c>
      <c r="E62" s="39"/>
      <c r="F62" s="18"/>
    </row>
    <row r="63" spans="1:19" ht="15" thickBot="1" x14ac:dyDescent="0.25">
      <c r="A63" s="8"/>
      <c r="B63" s="31"/>
      <c r="C63" s="32"/>
      <c r="D63" s="19"/>
      <c r="E63" s="40"/>
      <c r="F63" s="20"/>
    </row>
    <row r="64" spans="1:19" s="3" customFormat="1" ht="51.75" thickBot="1" x14ac:dyDescent="0.25">
      <c r="A64" s="6" t="s">
        <v>4</v>
      </c>
      <c r="B64" s="6" t="s">
        <v>5</v>
      </c>
      <c r="C64" s="6" t="s">
        <v>6</v>
      </c>
      <c r="D64" s="6" t="s">
        <v>16</v>
      </c>
      <c r="E64" s="6" t="s">
        <v>17</v>
      </c>
      <c r="F64" s="6" t="s">
        <v>18</v>
      </c>
      <c r="G64" s="6" t="s">
        <v>27</v>
      </c>
      <c r="H64" s="6" t="s">
        <v>77</v>
      </c>
      <c r="I64" s="6" t="s">
        <v>78</v>
      </c>
      <c r="J64" s="6" t="s">
        <v>79</v>
      </c>
    </row>
    <row r="65" spans="1:10" ht="15.75" thickBot="1" x14ac:dyDescent="0.25">
      <c r="A65" s="4"/>
      <c r="B65" s="4"/>
      <c r="C65" s="4"/>
      <c r="D65" s="4"/>
      <c r="E65" s="4"/>
      <c r="F65" s="4"/>
      <c r="G65" s="4">
        <f>LARGE(H65:J65, 2)</f>
        <v>0</v>
      </c>
      <c r="H65" s="4">
        <f>A65</f>
        <v>0</v>
      </c>
      <c r="I65" s="4">
        <f>MAX(B65:C65)</f>
        <v>0</v>
      </c>
      <c r="J65" s="4">
        <f>MAX(D65:F65)</f>
        <v>0</v>
      </c>
    </row>
    <row r="69" spans="1:10" ht="15" x14ac:dyDescent="0.25">
      <c r="A69" s="1" t="s">
        <v>80</v>
      </c>
    </row>
    <row r="70" spans="1:10" ht="15.75" thickBot="1" x14ac:dyDescent="0.3">
      <c r="A70" s="1" t="s">
        <v>61</v>
      </c>
    </row>
    <row r="71" spans="1:10" ht="48.75" customHeight="1" x14ac:dyDescent="0.2">
      <c r="A71" s="21" t="s">
        <v>8</v>
      </c>
      <c r="B71" s="22"/>
      <c r="C71" s="7" t="s">
        <v>81</v>
      </c>
      <c r="D71" s="9" t="s">
        <v>82</v>
      </c>
    </row>
    <row r="72" spans="1:10" ht="15" thickBot="1" x14ac:dyDescent="0.25">
      <c r="A72" s="23"/>
      <c r="B72" s="24"/>
      <c r="C72" s="8"/>
      <c r="D72" s="10"/>
    </row>
    <row r="73" spans="1:10" s="3" customFormat="1" ht="64.5" thickBot="1" x14ac:dyDescent="0.25">
      <c r="A73" s="6" t="s">
        <v>4</v>
      </c>
      <c r="B73" s="6" t="s">
        <v>5</v>
      </c>
      <c r="C73" s="6" t="s">
        <v>6</v>
      </c>
      <c r="D73" s="6" t="s">
        <v>16</v>
      </c>
      <c r="E73" s="6" t="s">
        <v>27</v>
      </c>
      <c r="F73" s="6" t="s">
        <v>83</v>
      </c>
      <c r="G73" s="6" t="s">
        <v>84</v>
      </c>
    </row>
    <row r="74" spans="1:10" ht="15.75" thickBot="1" x14ac:dyDescent="0.25">
      <c r="A74" s="4"/>
      <c r="B74" s="4"/>
      <c r="C74" s="4"/>
      <c r="D74" s="4"/>
      <c r="E74" s="4">
        <f>LARGE(F74:G74, 2)</f>
        <v>0</v>
      </c>
      <c r="F74" s="4">
        <f>SUM(A74:C74)</f>
        <v>0</v>
      </c>
      <c r="G74" s="4">
        <f>SUM(A74:B74, D74)</f>
        <v>0</v>
      </c>
    </row>
    <row r="78" spans="1:10" ht="15" x14ac:dyDescent="0.25">
      <c r="A78" s="1" t="s">
        <v>80</v>
      </c>
    </row>
    <row r="79" spans="1:10" ht="15.75" thickBot="1" x14ac:dyDescent="0.3">
      <c r="A79" s="1" t="s">
        <v>85</v>
      </c>
    </row>
    <row r="80" spans="1:10" ht="27.75" customHeight="1" x14ac:dyDescent="0.2">
      <c r="A80" s="21" t="s">
        <v>8</v>
      </c>
      <c r="B80" s="22"/>
      <c r="C80" s="7" t="s">
        <v>86</v>
      </c>
      <c r="D80" s="9" t="s">
        <v>88</v>
      </c>
    </row>
    <row r="81" spans="1:16" ht="27.75" customHeight="1" thickBot="1" x14ac:dyDescent="0.25">
      <c r="A81" s="23"/>
      <c r="B81" s="24"/>
      <c r="C81" s="8"/>
      <c r="D81" s="10"/>
    </row>
    <row r="82" spans="1:16" ht="51.75" thickBot="1" x14ac:dyDescent="0.25">
      <c r="A82" s="6" t="s">
        <v>4</v>
      </c>
      <c r="B82" s="6" t="s">
        <v>5</v>
      </c>
      <c r="C82" s="6" t="s">
        <v>6</v>
      </c>
      <c r="D82" s="6" t="s">
        <v>16</v>
      </c>
      <c r="E82" s="6" t="s">
        <v>27</v>
      </c>
      <c r="F82" s="6" t="s">
        <v>87</v>
      </c>
      <c r="G82" s="6" t="s">
        <v>89</v>
      </c>
    </row>
    <row r="83" spans="1:16" ht="15.75" thickBot="1" x14ac:dyDescent="0.25">
      <c r="A83" s="4"/>
      <c r="B83" s="4"/>
      <c r="C83" s="4"/>
      <c r="D83" s="4"/>
      <c r="E83" s="4">
        <f>LARGE(F83:G83, 2)</f>
        <v>0</v>
      </c>
      <c r="F83" s="4">
        <f>SUM(A83:C83)</f>
        <v>0</v>
      </c>
      <c r="G83" s="4">
        <f>SUM(A83:B83, D83)</f>
        <v>0</v>
      </c>
    </row>
    <row r="87" spans="1:16" ht="15.75" thickBot="1" x14ac:dyDescent="0.3">
      <c r="A87" s="1" t="s">
        <v>90</v>
      </c>
    </row>
    <row r="88" spans="1:16" x14ac:dyDescent="0.2">
      <c r="A88" s="21" t="s">
        <v>8</v>
      </c>
      <c r="B88" s="35"/>
      <c r="C88" s="22"/>
      <c r="D88" s="25" t="s">
        <v>91</v>
      </c>
      <c r="E88" s="41"/>
      <c r="F88" s="26"/>
      <c r="G88" s="29" t="s">
        <v>92</v>
      </c>
      <c r="H88" s="43"/>
      <c r="I88" s="30"/>
      <c r="J88" s="17" t="s">
        <v>93</v>
      </c>
      <c r="K88" s="39"/>
      <c r="L88" s="18"/>
    </row>
    <row r="89" spans="1:16" ht="15" thickBot="1" x14ac:dyDescent="0.25">
      <c r="A89" s="23"/>
      <c r="B89" s="36"/>
      <c r="C89" s="24"/>
      <c r="D89" s="27"/>
      <c r="E89" s="42"/>
      <c r="F89" s="28"/>
      <c r="G89" s="31"/>
      <c r="H89" s="44"/>
      <c r="I89" s="32"/>
      <c r="J89" s="19"/>
      <c r="K89" s="40"/>
      <c r="L89" s="20"/>
    </row>
    <row r="90" spans="1:16" s="3" customFormat="1" ht="64.5" thickBot="1" x14ac:dyDescent="0.25">
      <c r="A90" s="6" t="s">
        <v>4</v>
      </c>
      <c r="B90" s="6" t="s">
        <v>5</v>
      </c>
      <c r="C90" s="6" t="s">
        <v>6</v>
      </c>
      <c r="D90" s="6" t="s">
        <v>16</v>
      </c>
      <c r="E90" s="6" t="s">
        <v>17</v>
      </c>
      <c r="F90" s="6" t="s">
        <v>18</v>
      </c>
      <c r="G90" s="6" t="s">
        <v>19</v>
      </c>
      <c r="H90" s="6" t="s">
        <v>20</v>
      </c>
      <c r="I90" s="6" t="s">
        <v>21</v>
      </c>
      <c r="J90" s="6" t="s">
        <v>22</v>
      </c>
      <c r="K90" s="6" t="s">
        <v>23</v>
      </c>
      <c r="L90" s="6" t="s">
        <v>24</v>
      </c>
      <c r="M90" s="6" t="s">
        <v>27</v>
      </c>
      <c r="N90" s="6" t="s">
        <v>94</v>
      </c>
      <c r="O90" s="6" t="s">
        <v>95</v>
      </c>
      <c r="P90" s="6" t="s">
        <v>96</v>
      </c>
    </row>
    <row r="91" spans="1:16" ht="15.75" thickBot="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>
        <f>LARGE(N91:P91, 2)</f>
        <v>0</v>
      </c>
      <c r="N91" s="4">
        <f>SUM(A91:F91)</f>
        <v>0</v>
      </c>
      <c r="O91" s="4">
        <f>SUM(A91:C91, G91:I91)</f>
        <v>0</v>
      </c>
      <c r="P91" s="4">
        <f>SUM(A91:C91, J91:L91)</f>
        <v>0</v>
      </c>
    </row>
    <row r="95" spans="1:16" ht="15.75" thickBot="1" x14ac:dyDescent="0.3">
      <c r="A95" s="1" t="s">
        <v>97</v>
      </c>
    </row>
    <row r="96" spans="1:16" ht="61.5" customHeight="1" x14ac:dyDescent="0.2">
      <c r="A96" s="33" t="s">
        <v>8</v>
      </c>
      <c r="B96" s="7" t="s">
        <v>98</v>
      </c>
      <c r="C96" s="9" t="s">
        <v>99</v>
      </c>
      <c r="D96" s="11" t="s">
        <v>100</v>
      </c>
    </row>
    <row r="97" spans="1:18" ht="15" thickBot="1" x14ac:dyDescent="0.25">
      <c r="A97" s="34"/>
      <c r="B97" s="8"/>
      <c r="C97" s="10"/>
      <c r="D97" s="12"/>
    </row>
    <row r="98" spans="1:18" s="3" customFormat="1" ht="64.5" thickBot="1" x14ac:dyDescent="0.25">
      <c r="A98" s="6" t="s">
        <v>4</v>
      </c>
      <c r="B98" s="6" t="s">
        <v>5</v>
      </c>
      <c r="C98" s="6" t="s">
        <v>6</v>
      </c>
      <c r="D98" s="6" t="s">
        <v>16</v>
      </c>
      <c r="E98" s="6" t="s">
        <v>27</v>
      </c>
      <c r="F98" s="6" t="s">
        <v>101</v>
      </c>
      <c r="G98" s="6" t="s">
        <v>102</v>
      </c>
      <c r="H98" s="6" t="s">
        <v>103</v>
      </c>
    </row>
    <row r="99" spans="1:18" ht="15.75" thickBot="1" x14ac:dyDescent="0.25">
      <c r="A99" s="4"/>
      <c r="B99" s="4"/>
      <c r="C99" s="4"/>
      <c r="D99" s="4"/>
      <c r="E99" s="4">
        <f>LARGE(F99:H99, 2)</f>
        <v>0</v>
      </c>
      <c r="F99" s="4">
        <f>A99+B99</f>
        <v>0</v>
      </c>
      <c r="G99" s="4">
        <f>A99+C99</f>
        <v>0</v>
      </c>
      <c r="H99" s="4">
        <f>A99+D99</f>
        <v>0</v>
      </c>
    </row>
    <row r="103" spans="1:18" ht="15.75" thickBot="1" x14ac:dyDescent="0.3">
      <c r="A103" s="1" t="s">
        <v>104</v>
      </c>
    </row>
    <row r="104" spans="1:18" ht="36" customHeight="1" x14ac:dyDescent="0.2">
      <c r="A104" s="33" t="s">
        <v>8</v>
      </c>
      <c r="B104" s="7" t="s">
        <v>105</v>
      </c>
      <c r="C104" s="9" t="s">
        <v>106</v>
      </c>
      <c r="D104" s="11" t="s">
        <v>107</v>
      </c>
      <c r="E104" s="37" t="s">
        <v>108</v>
      </c>
    </row>
    <row r="105" spans="1:18" ht="15" thickBot="1" x14ac:dyDescent="0.25">
      <c r="A105" s="34"/>
      <c r="B105" s="8"/>
      <c r="C105" s="10"/>
      <c r="D105" s="12"/>
      <c r="E105" s="38"/>
    </row>
    <row r="106" spans="1:18" s="3" customFormat="1" ht="51.75" thickBot="1" x14ac:dyDescent="0.25">
      <c r="A106" s="6" t="s">
        <v>4</v>
      </c>
      <c r="B106" s="6" t="s">
        <v>5</v>
      </c>
      <c r="C106" s="6" t="s">
        <v>6</v>
      </c>
      <c r="D106" s="6" t="s">
        <v>16</v>
      </c>
      <c r="E106" s="6" t="s">
        <v>17</v>
      </c>
      <c r="F106" s="6" t="s">
        <v>27</v>
      </c>
      <c r="G106" s="6" t="s">
        <v>109</v>
      </c>
      <c r="H106" s="6" t="s">
        <v>110</v>
      </c>
      <c r="I106" s="6" t="s">
        <v>111</v>
      </c>
      <c r="J106" s="6" t="s">
        <v>112</v>
      </c>
    </row>
    <row r="107" spans="1:18" ht="15.75" thickBot="1" x14ac:dyDescent="0.25">
      <c r="A107" s="4"/>
      <c r="B107" s="4"/>
      <c r="C107" s="4"/>
      <c r="D107" s="4"/>
      <c r="E107" s="4"/>
      <c r="F107" s="4">
        <f>LARGE(G107:J107, 2)</f>
        <v>0</v>
      </c>
      <c r="G107" s="4">
        <f>A107+B107</f>
        <v>0</v>
      </c>
      <c r="H107" s="4">
        <f>A107+C107</f>
        <v>0</v>
      </c>
      <c r="I107" s="4">
        <f>A107+D107</f>
        <v>0</v>
      </c>
      <c r="J107" s="4">
        <f>A107+E107</f>
        <v>0</v>
      </c>
    </row>
    <row r="111" spans="1:18" ht="15.75" thickBot="1" x14ac:dyDescent="0.3">
      <c r="A111" s="1" t="s">
        <v>113</v>
      </c>
    </row>
    <row r="112" spans="1:18" x14ac:dyDescent="0.2">
      <c r="A112" s="21" t="s">
        <v>8</v>
      </c>
      <c r="B112" s="35"/>
      <c r="C112" s="22"/>
      <c r="D112" s="25" t="s">
        <v>114</v>
      </c>
      <c r="E112" s="41"/>
      <c r="F112" s="41"/>
      <c r="G112" s="41"/>
      <c r="H112" s="41"/>
      <c r="I112" s="41"/>
      <c r="J112" s="41"/>
      <c r="K112" s="26"/>
      <c r="L112" s="29" t="s">
        <v>115</v>
      </c>
      <c r="M112" s="30"/>
      <c r="N112" s="17" t="s">
        <v>116</v>
      </c>
      <c r="O112" s="39"/>
      <c r="P112" s="39"/>
      <c r="Q112" s="39"/>
      <c r="R112" s="18"/>
    </row>
    <row r="113" spans="1:22" ht="15" thickBot="1" x14ac:dyDescent="0.25">
      <c r="A113" s="23"/>
      <c r="B113" s="36"/>
      <c r="C113" s="24"/>
      <c r="D113" s="27"/>
      <c r="E113" s="42"/>
      <c r="F113" s="42"/>
      <c r="G113" s="42"/>
      <c r="H113" s="42"/>
      <c r="I113" s="42"/>
      <c r="J113" s="42"/>
      <c r="K113" s="28"/>
      <c r="L113" s="31"/>
      <c r="M113" s="32"/>
      <c r="N113" s="19"/>
      <c r="O113" s="40"/>
      <c r="P113" s="40"/>
      <c r="Q113" s="40"/>
      <c r="R113" s="20"/>
    </row>
    <row r="114" spans="1:22" s="3" customFormat="1" ht="77.25" thickBot="1" x14ac:dyDescent="0.25">
      <c r="A114" s="6" t="s">
        <v>4</v>
      </c>
      <c r="B114" s="6" t="s">
        <v>5</v>
      </c>
      <c r="C114" s="6" t="s">
        <v>6</v>
      </c>
      <c r="D114" s="6" t="s">
        <v>16</v>
      </c>
      <c r="E114" s="6" t="s">
        <v>17</v>
      </c>
      <c r="F114" s="6" t="s">
        <v>18</v>
      </c>
      <c r="G114" s="6" t="s">
        <v>19</v>
      </c>
      <c r="H114" s="6" t="s">
        <v>20</v>
      </c>
      <c r="I114" s="6" t="s">
        <v>21</v>
      </c>
      <c r="J114" s="6" t="s">
        <v>22</v>
      </c>
      <c r="K114" s="6" t="s">
        <v>23</v>
      </c>
      <c r="L114" s="6" t="s">
        <v>24</v>
      </c>
      <c r="M114" s="6" t="s">
        <v>70</v>
      </c>
      <c r="N114" s="6" t="s">
        <v>71</v>
      </c>
      <c r="O114" s="6" t="s">
        <v>117</v>
      </c>
      <c r="P114" s="6" t="s">
        <v>118</v>
      </c>
      <c r="Q114" s="6" t="s">
        <v>119</v>
      </c>
      <c r="R114" s="6" t="s">
        <v>120</v>
      </c>
      <c r="S114" s="6" t="s">
        <v>27</v>
      </c>
      <c r="T114" s="6" t="s">
        <v>121</v>
      </c>
      <c r="U114" s="6" t="s">
        <v>122</v>
      </c>
      <c r="V114" s="6" t="s">
        <v>123</v>
      </c>
    </row>
    <row r="115" spans="1:22" ht="15.75" thickBot="1" x14ac:dyDescent="0.2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>
        <f>LARGE(T115:V115, 2)</f>
        <v>0</v>
      </c>
      <c r="T115" s="4">
        <f>SUM(A115:K115)</f>
        <v>0</v>
      </c>
      <c r="U115" s="4">
        <f>SUM(A115:C115, L115:M115)</f>
        <v>0</v>
      </c>
      <c r="V115" s="4">
        <f>SUM(A115:C115, N115:R115)</f>
        <v>0</v>
      </c>
    </row>
    <row r="119" spans="1:22" ht="15.75" thickBot="1" x14ac:dyDescent="0.3">
      <c r="A119" s="1" t="s">
        <v>124</v>
      </c>
    </row>
    <row r="120" spans="1:22" x14ac:dyDescent="0.2">
      <c r="A120" s="21" t="s">
        <v>8</v>
      </c>
      <c r="B120" s="35"/>
      <c r="C120" s="35"/>
      <c r="D120" s="35"/>
      <c r="E120" s="35"/>
      <c r="F120" s="35"/>
      <c r="G120" s="22"/>
      <c r="H120" s="25" t="s">
        <v>125</v>
      </c>
      <c r="I120" s="41"/>
      <c r="J120" s="26"/>
      <c r="K120" s="29" t="s">
        <v>126</v>
      </c>
      <c r="L120" s="43"/>
      <c r="M120" s="30"/>
    </row>
    <row r="121" spans="1:22" ht="15" thickBot="1" x14ac:dyDescent="0.25">
      <c r="A121" s="23"/>
      <c r="B121" s="36"/>
      <c r="C121" s="36"/>
      <c r="D121" s="36"/>
      <c r="E121" s="36"/>
      <c r="F121" s="36"/>
      <c r="G121" s="24"/>
      <c r="H121" s="27"/>
      <c r="I121" s="42"/>
      <c r="J121" s="28"/>
      <c r="K121" s="31"/>
      <c r="L121" s="44"/>
      <c r="M121" s="32"/>
    </row>
    <row r="122" spans="1:22" s="3" customFormat="1" ht="39" thickBot="1" x14ac:dyDescent="0.25">
      <c r="A122" s="6" t="s">
        <v>4</v>
      </c>
      <c r="B122" s="6" t="s">
        <v>5</v>
      </c>
      <c r="C122" s="6" t="s">
        <v>6</v>
      </c>
      <c r="D122" s="6" t="s">
        <v>16</v>
      </c>
      <c r="E122" s="6" t="s">
        <v>17</v>
      </c>
      <c r="F122" s="6" t="s">
        <v>18</v>
      </c>
      <c r="G122" s="6" t="s">
        <v>19</v>
      </c>
      <c r="H122" s="6" t="s">
        <v>20</v>
      </c>
      <c r="I122" s="6" t="s">
        <v>21</v>
      </c>
      <c r="J122" s="6" t="s">
        <v>22</v>
      </c>
      <c r="K122" s="6" t="s">
        <v>23</v>
      </c>
      <c r="L122" s="6" t="s">
        <v>24</v>
      </c>
      <c r="M122" s="6" t="s">
        <v>70</v>
      </c>
      <c r="N122" s="6" t="s">
        <v>27</v>
      </c>
      <c r="O122" s="6" t="s">
        <v>127</v>
      </c>
      <c r="P122" s="6" t="s">
        <v>128</v>
      </c>
    </row>
    <row r="123" spans="1:22" ht="15.75" thickBot="1" x14ac:dyDescent="0.25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>
        <f>LARGE(O123:P123, 2)</f>
        <v>0</v>
      </c>
      <c r="O123" s="4">
        <f>SUM(A123:J123)</f>
        <v>0</v>
      </c>
      <c r="P123" s="4">
        <f>SUM(A123:G123, K123:M123)</f>
        <v>0</v>
      </c>
    </row>
    <row r="127" spans="1:22" ht="15.75" thickBot="1" x14ac:dyDescent="0.3">
      <c r="A127" s="1" t="s">
        <v>129</v>
      </c>
    </row>
    <row r="128" spans="1:22" x14ac:dyDescent="0.2">
      <c r="A128" s="21" t="s">
        <v>8</v>
      </c>
      <c r="B128" s="22"/>
      <c r="C128" s="25" t="s">
        <v>130</v>
      </c>
      <c r="D128" s="26"/>
      <c r="E128" s="29" t="s">
        <v>131</v>
      </c>
      <c r="F128" s="30"/>
      <c r="G128" s="17" t="s">
        <v>132</v>
      </c>
      <c r="H128" s="18"/>
      <c r="I128" s="45" t="s">
        <v>133</v>
      </c>
      <c r="J128" s="46"/>
    </row>
    <row r="129" spans="1:15" ht="15" thickBot="1" x14ac:dyDescent="0.25">
      <c r="A129" s="23"/>
      <c r="B129" s="24"/>
      <c r="C129" s="27"/>
      <c r="D129" s="28"/>
      <c r="E129" s="31"/>
      <c r="F129" s="32"/>
      <c r="G129" s="19"/>
      <c r="H129" s="20"/>
      <c r="I129" s="47"/>
      <c r="J129" s="48"/>
    </row>
    <row r="130" spans="1:15" s="3" customFormat="1" ht="51.75" thickBot="1" x14ac:dyDescent="0.25">
      <c r="A130" s="6" t="s">
        <v>4</v>
      </c>
      <c r="B130" s="6" t="s">
        <v>5</v>
      </c>
      <c r="C130" s="6" t="s">
        <v>6</v>
      </c>
      <c r="D130" s="6" t="s">
        <v>16</v>
      </c>
      <c r="E130" s="6" t="s">
        <v>17</v>
      </c>
      <c r="F130" s="6" t="s">
        <v>18</v>
      </c>
      <c r="G130" s="6" t="s">
        <v>19</v>
      </c>
      <c r="H130" s="6" t="s">
        <v>20</v>
      </c>
      <c r="I130" s="6" t="s">
        <v>21</v>
      </c>
      <c r="J130" s="6" t="s">
        <v>22</v>
      </c>
      <c r="K130" s="6" t="s">
        <v>27</v>
      </c>
      <c r="L130" s="6" t="s">
        <v>134</v>
      </c>
      <c r="M130" s="6" t="s">
        <v>135</v>
      </c>
      <c r="N130" s="6" t="s">
        <v>136</v>
      </c>
      <c r="O130" s="6" t="s">
        <v>137</v>
      </c>
    </row>
    <row r="131" spans="1:15" ht="15.75" thickBot="1" x14ac:dyDescent="0.25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>
        <f>LARGE(L131:O131, 2)</f>
        <v>0</v>
      </c>
      <c r="L131" s="4">
        <f>SUM(A131:D131)</f>
        <v>0</v>
      </c>
      <c r="M131" s="4">
        <f>SUM(A131:B131, E131:F131)</f>
        <v>0</v>
      </c>
      <c r="N131" s="4">
        <f>SUM(A131:B131, G131:H131)</f>
        <v>0</v>
      </c>
      <c r="O131" s="4">
        <f>SUM(A131:B131, I131:J131)</f>
        <v>0</v>
      </c>
    </row>
    <row r="135" spans="1:15" ht="15.75" thickBot="1" x14ac:dyDescent="0.3">
      <c r="A135" s="1" t="s">
        <v>44</v>
      </c>
    </row>
    <row r="136" spans="1:15" ht="61.5" customHeight="1" x14ac:dyDescent="0.2">
      <c r="A136" s="7" t="s">
        <v>40</v>
      </c>
      <c r="B136" s="9" t="s">
        <v>41</v>
      </c>
      <c r="C136" s="11" t="s">
        <v>42</v>
      </c>
      <c r="D136" s="13" t="s">
        <v>43</v>
      </c>
      <c r="E136" s="14"/>
      <c r="F136" s="17" t="s">
        <v>42</v>
      </c>
      <c r="G136" s="18"/>
    </row>
    <row r="137" spans="1:15" ht="15" thickBot="1" x14ac:dyDescent="0.25">
      <c r="A137" s="8"/>
      <c r="B137" s="10"/>
      <c r="C137" s="12"/>
      <c r="D137" s="15"/>
      <c r="E137" s="16"/>
      <c r="F137" s="19"/>
      <c r="G137" s="20"/>
    </row>
    <row r="138" spans="1:15" s="3" customFormat="1" ht="64.5" thickBot="1" x14ac:dyDescent="0.25">
      <c r="A138" s="6" t="s">
        <v>4</v>
      </c>
      <c r="B138" s="6" t="s">
        <v>5</v>
      </c>
      <c r="C138" s="6" t="s">
        <v>6</v>
      </c>
      <c r="D138" s="6" t="s">
        <v>16</v>
      </c>
      <c r="E138" s="6" t="s">
        <v>17</v>
      </c>
      <c r="F138" s="6" t="s">
        <v>18</v>
      </c>
      <c r="G138" s="6" t="s">
        <v>19</v>
      </c>
      <c r="H138" s="6" t="s">
        <v>27</v>
      </c>
      <c r="I138" s="6" t="s">
        <v>45</v>
      </c>
      <c r="J138" s="6" t="s">
        <v>46</v>
      </c>
      <c r="K138" s="6" t="s">
        <v>47</v>
      </c>
    </row>
    <row r="139" spans="1:15" ht="15.75" thickBot="1" x14ac:dyDescent="0.25">
      <c r="A139" s="4"/>
      <c r="B139" s="4"/>
      <c r="C139" s="4"/>
      <c r="D139" s="4"/>
      <c r="E139" s="4"/>
      <c r="F139" s="4"/>
      <c r="G139" s="4"/>
      <c r="H139" s="4">
        <f>LARGE(I139:K139, 2)</f>
        <v>0</v>
      </c>
      <c r="I139" s="4">
        <f>A139+SUM(D139:E139)</f>
        <v>0</v>
      </c>
      <c r="J139" s="4">
        <f>B139+SUM(D139:E139)</f>
        <v>0</v>
      </c>
      <c r="K139" s="4">
        <f>C139+SUM(F139:G139)</f>
        <v>0</v>
      </c>
    </row>
    <row r="143" spans="1:15" ht="15.75" thickBot="1" x14ac:dyDescent="0.3">
      <c r="A143" s="1" t="s">
        <v>138</v>
      </c>
    </row>
    <row r="144" spans="1:15" ht="48.75" customHeight="1" x14ac:dyDescent="0.2">
      <c r="A144" s="21" t="s">
        <v>8</v>
      </c>
      <c r="B144" s="35"/>
      <c r="C144" s="22"/>
      <c r="D144" s="7" t="s">
        <v>139</v>
      </c>
      <c r="E144" s="9" t="s">
        <v>140</v>
      </c>
      <c r="F144" s="11" t="s">
        <v>141</v>
      </c>
      <c r="G144" s="37" t="s">
        <v>142</v>
      </c>
    </row>
    <row r="145" spans="1:12" ht="15" thickBot="1" x14ac:dyDescent="0.25">
      <c r="A145" s="23"/>
      <c r="B145" s="36"/>
      <c r="C145" s="24"/>
      <c r="D145" s="8"/>
      <c r="E145" s="10"/>
      <c r="F145" s="12"/>
      <c r="G145" s="38"/>
    </row>
    <row r="146" spans="1:12" s="3" customFormat="1" ht="77.25" thickBot="1" x14ac:dyDescent="0.25">
      <c r="A146" s="6" t="s">
        <v>4</v>
      </c>
      <c r="B146" s="6" t="s">
        <v>5</v>
      </c>
      <c r="C146" s="6" t="s">
        <v>6</v>
      </c>
      <c r="D146" s="6" t="s">
        <v>16</v>
      </c>
      <c r="E146" s="6" t="s">
        <v>17</v>
      </c>
      <c r="F146" s="6" t="s">
        <v>18</v>
      </c>
      <c r="G146" s="6" t="s">
        <v>19</v>
      </c>
      <c r="H146" s="6" t="s">
        <v>27</v>
      </c>
      <c r="I146" s="6" t="s">
        <v>143</v>
      </c>
      <c r="J146" s="6" t="s">
        <v>144</v>
      </c>
      <c r="K146" s="6" t="s">
        <v>145</v>
      </c>
      <c r="L146" s="6" t="s">
        <v>146</v>
      </c>
    </row>
    <row r="147" spans="1:12" ht="15.75" thickBot="1" x14ac:dyDescent="0.25">
      <c r="A147" s="4"/>
      <c r="B147" s="4"/>
      <c r="C147" s="4"/>
      <c r="D147" s="4"/>
      <c r="E147" s="4"/>
      <c r="F147" s="4"/>
      <c r="G147" s="4"/>
      <c r="H147" s="4">
        <f>LARGE(I147:L147, 2)</f>
        <v>0</v>
      </c>
      <c r="I147" s="4">
        <f>SUM(A147:D147)</f>
        <v>0</v>
      </c>
      <c r="J147" s="4">
        <f>SUM(A147:C147, E147)</f>
        <v>0</v>
      </c>
      <c r="K147" s="4">
        <f>SUM(A147:C147, F147)</f>
        <v>0</v>
      </c>
      <c r="L147" s="4">
        <f>SUM(A147:C147, G147)</f>
        <v>0</v>
      </c>
    </row>
    <row r="151" spans="1:12" ht="15.75" thickBot="1" x14ac:dyDescent="0.3">
      <c r="A151" s="1" t="s">
        <v>50</v>
      </c>
    </row>
    <row r="152" spans="1:12" x14ac:dyDescent="0.2">
      <c r="A152" s="21" t="s">
        <v>8</v>
      </c>
      <c r="B152" s="22"/>
      <c r="C152" s="25" t="s">
        <v>51</v>
      </c>
      <c r="D152" s="26"/>
      <c r="E152" s="29" t="s">
        <v>52</v>
      </c>
      <c r="F152" s="30"/>
    </row>
    <row r="153" spans="1:12" ht="15" thickBot="1" x14ac:dyDescent="0.25">
      <c r="A153" s="23"/>
      <c r="B153" s="24"/>
      <c r="C153" s="27"/>
      <c r="D153" s="28"/>
      <c r="E153" s="31"/>
      <c r="F153" s="32"/>
    </row>
    <row r="154" spans="1:12" s="3" customFormat="1" ht="64.5" thickBot="1" x14ac:dyDescent="0.25">
      <c r="A154" s="6" t="s">
        <v>4</v>
      </c>
      <c r="B154" s="6" t="s">
        <v>5</v>
      </c>
      <c r="C154" s="6" t="s">
        <v>6</v>
      </c>
      <c r="D154" s="6" t="s">
        <v>16</v>
      </c>
      <c r="E154" s="6" t="s">
        <v>17</v>
      </c>
      <c r="F154" s="6" t="s">
        <v>18</v>
      </c>
      <c r="G154" s="6" t="s">
        <v>27</v>
      </c>
      <c r="H154" s="6" t="s">
        <v>53</v>
      </c>
      <c r="I154" s="6" t="s">
        <v>54</v>
      </c>
    </row>
    <row r="155" spans="1:12" ht="15.75" thickBot="1" x14ac:dyDescent="0.25">
      <c r="A155" s="4"/>
      <c r="B155" s="4"/>
      <c r="C155" s="4"/>
      <c r="D155" s="4"/>
      <c r="E155" s="4"/>
      <c r="F155" s="4"/>
      <c r="G155" s="4">
        <f>LARGE(H155:I155, 2)</f>
        <v>0</v>
      </c>
      <c r="H155" s="4">
        <f>SUM(A155:D155)</f>
        <v>0</v>
      </c>
      <c r="I155" s="4">
        <f>SUM(A155:B155,E155:F155)</f>
        <v>0</v>
      </c>
    </row>
    <row r="159" spans="1:12" ht="15.75" thickBot="1" x14ac:dyDescent="0.3">
      <c r="A159" s="1" t="s">
        <v>147</v>
      </c>
    </row>
    <row r="160" spans="1:12" x14ac:dyDescent="0.2">
      <c r="A160" s="33" t="s">
        <v>8</v>
      </c>
      <c r="B160" s="25" t="s">
        <v>148</v>
      </c>
      <c r="C160" s="26"/>
      <c r="D160" s="29" t="s">
        <v>149</v>
      </c>
      <c r="E160" s="43"/>
      <c r="F160" s="43"/>
      <c r="G160" s="43"/>
      <c r="H160" s="30"/>
    </row>
    <row r="161" spans="1:16" ht="15" thickBot="1" x14ac:dyDescent="0.25">
      <c r="A161" s="34"/>
      <c r="B161" s="27"/>
      <c r="C161" s="28"/>
      <c r="D161" s="31"/>
      <c r="E161" s="44"/>
      <c r="F161" s="44"/>
      <c r="G161" s="44"/>
      <c r="H161" s="32"/>
    </row>
    <row r="162" spans="1:16" s="3" customFormat="1" ht="39" thickBot="1" x14ac:dyDescent="0.25">
      <c r="A162" s="6" t="s">
        <v>4</v>
      </c>
      <c r="B162" s="6" t="s">
        <v>5</v>
      </c>
      <c r="C162" s="6" t="s">
        <v>6</v>
      </c>
      <c r="D162" s="6" t="s">
        <v>16</v>
      </c>
      <c r="E162" s="6" t="s">
        <v>17</v>
      </c>
      <c r="F162" s="6" t="s">
        <v>18</v>
      </c>
      <c r="G162" s="6" t="s">
        <v>19</v>
      </c>
      <c r="H162" s="6" t="s">
        <v>20</v>
      </c>
      <c r="I162" s="6" t="s">
        <v>27</v>
      </c>
      <c r="J162" s="6" t="s">
        <v>150</v>
      </c>
      <c r="K162" s="6" t="s">
        <v>151</v>
      </c>
    </row>
    <row r="163" spans="1:16" ht="15.75" thickBot="1" x14ac:dyDescent="0.25">
      <c r="A163" s="4"/>
      <c r="B163" s="4"/>
      <c r="C163" s="4"/>
      <c r="D163" s="4"/>
      <c r="E163" s="4"/>
      <c r="F163" s="4"/>
      <c r="G163" s="4"/>
      <c r="H163" s="4"/>
      <c r="I163" s="4">
        <f>LARGE(J163:K163, 2)</f>
        <v>0</v>
      </c>
      <c r="J163" s="4">
        <f>SUM(A163:C163)</f>
        <v>0</v>
      </c>
      <c r="K163" s="4">
        <f>SUM(A163, D163:H163)</f>
        <v>0</v>
      </c>
    </row>
    <row r="167" spans="1:16" ht="15" thickBot="1" x14ac:dyDescent="0.25">
      <c r="A167" s="2" t="s">
        <v>152</v>
      </c>
    </row>
    <row r="168" spans="1:16" x14ac:dyDescent="0.2">
      <c r="A168" s="21" t="s">
        <v>8</v>
      </c>
      <c r="B168" s="22"/>
      <c r="C168" s="25" t="s">
        <v>153</v>
      </c>
      <c r="D168" s="41"/>
      <c r="E168" s="26"/>
      <c r="F168" s="29" t="s">
        <v>154</v>
      </c>
      <c r="G168" s="43"/>
      <c r="H168" s="43"/>
      <c r="I168" s="30"/>
      <c r="J168" s="17" t="s">
        <v>155</v>
      </c>
      <c r="K168" s="39"/>
      <c r="L168" s="18"/>
    </row>
    <row r="169" spans="1:16" ht="15" thickBot="1" x14ac:dyDescent="0.25">
      <c r="A169" s="23"/>
      <c r="B169" s="24"/>
      <c r="C169" s="27"/>
      <c r="D169" s="42"/>
      <c r="E169" s="28"/>
      <c r="F169" s="31"/>
      <c r="G169" s="44"/>
      <c r="H169" s="44"/>
      <c r="I169" s="32"/>
      <c r="J169" s="19"/>
      <c r="K169" s="40"/>
      <c r="L169" s="20"/>
    </row>
    <row r="170" spans="1:16" s="3" customFormat="1" ht="39" thickBot="1" x14ac:dyDescent="0.25">
      <c r="A170" s="6" t="s">
        <v>4</v>
      </c>
      <c r="B170" s="6" t="s">
        <v>5</v>
      </c>
      <c r="C170" s="6" t="s">
        <v>6</v>
      </c>
      <c r="D170" s="6" t="s">
        <v>16</v>
      </c>
      <c r="E170" s="6" t="s">
        <v>17</v>
      </c>
      <c r="F170" s="6" t="s">
        <v>18</v>
      </c>
      <c r="G170" s="6" t="s">
        <v>19</v>
      </c>
      <c r="H170" s="6" t="s">
        <v>20</v>
      </c>
      <c r="I170" s="6" t="s">
        <v>21</v>
      </c>
      <c r="J170" s="6" t="s">
        <v>22</v>
      </c>
      <c r="K170" s="6" t="s">
        <v>23</v>
      </c>
      <c r="L170" s="6" t="s">
        <v>24</v>
      </c>
      <c r="M170" s="6" t="s">
        <v>27</v>
      </c>
      <c r="N170" s="6" t="s">
        <v>156</v>
      </c>
      <c r="O170" s="6" t="s">
        <v>157</v>
      </c>
      <c r="P170" s="6" t="s">
        <v>158</v>
      </c>
    </row>
    <row r="171" spans="1:16" ht="15.75" thickBot="1" x14ac:dyDescent="0.25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>
        <f>LARGE(N171:P171, 2)</f>
        <v>0</v>
      </c>
      <c r="N171" s="4">
        <f>SUM(A171:E171)</f>
        <v>0</v>
      </c>
      <c r="O171" s="4">
        <f>SUM(A171:B171, F171:I171)</f>
        <v>0</v>
      </c>
      <c r="P171" s="4">
        <f>SUM(A171:B171, J171:L171)</f>
        <v>0</v>
      </c>
    </row>
  </sheetData>
  <mergeCells count="83">
    <mergeCell ref="J168:L169"/>
    <mergeCell ref="A160:A161"/>
    <mergeCell ref="B160:C161"/>
    <mergeCell ref="D160:H161"/>
    <mergeCell ref="A168:B169"/>
    <mergeCell ref="C168:E169"/>
    <mergeCell ref="F168:I169"/>
    <mergeCell ref="A144:C145"/>
    <mergeCell ref="D144:D145"/>
    <mergeCell ref="E144:E145"/>
    <mergeCell ref="F144:F145"/>
    <mergeCell ref="G144:G145"/>
    <mergeCell ref="A128:B129"/>
    <mergeCell ref="C128:D129"/>
    <mergeCell ref="E128:F129"/>
    <mergeCell ref="G128:H129"/>
    <mergeCell ref="I128:J129"/>
    <mergeCell ref="A112:C113"/>
    <mergeCell ref="D112:K113"/>
    <mergeCell ref="L112:M113"/>
    <mergeCell ref="N112:R113"/>
    <mergeCell ref="A120:G121"/>
    <mergeCell ref="H120:J121"/>
    <mergeCell ref="K120:M121"/>
    <mergeCell ref="A104:A105"/>
    <mergeCell ref="B104:B105"/>
    <mergeCell ref="C104:C105"/>
    <mergeCell ref="D104:D105"/>
    <mergeCell ref="E104:E105"/>
    <mergeCell ref="G88:I89"/>
    <mergeCell ref="J88:L89"/>
    <mergeCell ref="A96:A97"/>
    <mergeCell ref="B96:B97"/>
    <mergeCell ref="C96:C97"/>
    <mergeCell ref="D96:D97"/>
    <mergeCell ref="A80:B81"/>
    <mergeCell ref="C80:C81"/>
    <mergeCell ref="D80:D81"/>
    <mergeCell ref="A88:C89"/>
    <mergeCell ref="D88:F89"/>
    <mergeCell ref="A62:A63"/>
    <mergeCell ref="B62:C63"/>
    <mergeCell ref="D62:F63"/>
    <mergeCell ref="A71:B72"/>
    <mergeCell ref="C71:C72"/>
    <mergeCell ref="D71:D72"/>
    <mergeCell ref="A54:J55"/>
    <mergeCell ref="K54:K55"/>
    <mergeCell ref="L54:L55"/>
    <mergeCell ref="M54:M55"/>
    <mergeCell ref="N54:N55"/>
    <mergeCell ref="A45:E46"/>
    <mergeCell ref="F45:F46"/>
    <mergeCell ref="G45:G46"/>
    <mergeCell ref="H45:H46"/>
    <mergeCell ref="I45:I46"/>
    <mergeCell ref="H12:I13"/>
    <mergeCell ref="J12:J13"/>
    <mergeCell ref="A36:A37"/>
    <mergeCell ref="B36:B37"/>
    <mergeCell ref="C36:C37"/>
    <mergeCell ref="D36:D37"/>
    <mergeCell ref="A152:B153"/>
    <mergeCell ref="C152:D153"/>
    <mergeCell ref="E152:F153"/>
    <mergeCell ref="K12:K13"/>
    <mergeCell ref="L12:L13"/>
    <mergeCell ref="A20:A21"/>
    <mergeCell ref="B20:B21"/>
    <mergeCell ref="C20:C21"/>
    <mergeCell ref="A28:A29"/>
    <mergeCell ref="B28:B29"/>
    <mergeCell ref="C28:D29"/>
    <mergeCell ref="E28:F29"/>
    <mergeCell ref="A12:A13"/>
    <mergeCell ref="B12:C13"/>
    <mergeCell ref="D12:E13"/>
    <mergeCell ref="F12:G13"/>
    <mergeCell ref="A136:A137"/>
    <mergeCell ref="B136:B137"/>
    <mergeCell ref="C136:C137"/>
    <mergeCell ref="D136:E137"/>
    <mergeCell ref="F136:G137"/>
  </mergeCell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НИУ ВШЭ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Администратор</cp:lastModifiedBy>
  <dcterms:created xsi:type="dcterms:W3CDTF">2024-04-09T15:28:08Z</dcterms:created>
  <dcterms:modified xsi:type="dcterms:W3CDTF">2024-04-11T12:55:43Z</dcterms:modified>
</cp:coreProperties>
</file>